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defaultThemeVersion="124226"/>
  <xr:revisionPtr revIDLastSave="0" documentId="13_ncr:1_{5326CFEF-2AF5-4E11-B395-D37009016C95}" xr6:coauthVersionLast="47" xr6:coauthVersionMax="47" xr10:uidLastSave="{00000000-0000-0000-0000-000000000000}"/>
  <bookViews>
    <workbookView xWindow="-96" yWindow="-96" windowWidth="19392" windowHeight="10392" tabRatio="678" xr2:uid="{00000000-000D-0000-FFFF-FFFF00000000}"/>
  </bookViews>
  <sheets>
    <sheet name="Gói 1 - 57" sheetId="13" r:id="rId1"/>
    <sheet name="Gói 2 - 46" sheetId="32" r:id="rId2"/>
    <sheet name="Gói 3 - 25" sheetId="42" r:id="rId3"/>
    <sheet name="Gói 4 -88" sheetId="43" r:id="rId4"/>
    <sheet name="Gói 5 - 11" sheetId="44" r:id="rId5"/>
    <sheet name="Sheet5" sheetId="27" state="hidden" r:id="rId6"/>
    <sheet name="Sheet4" sheetId="26" state="hidden" r:id="rId7"/>
    <sheet name="Mẫu gói 7" sheetId="24" state="hidden" r:id="rId8"/>
    <sheet name="Sheet3" sheetId="25" state="hidden" r:id="rId9"/>
    <sheet name="Sheet2" sheetId="23" state="hidden" r:id="rId10"/>
    <sheet name="Sheet1" sheetId="22" state="hidden" r:id="rId11"/>
  </sheets>
  <externalReferences>
    <externalReference r:id="rId12"/>
  </externalReferences>
  <definedNames>
    <definedName name="_xlnm._FilterDatabase" localSheetId="0" hidden="1">'Gói 1 - 57'!$A$3:$BS$62</definedName>
    <definedName name="_xlnm._FilterDatabase" localSheetId="1" hidden="1">'Gói 2 - 46'!$A$3:$BS$51</definedName>
    <definedName name="_xlnm._FilterDatabase" localSheetId="2" hidden="1">'Gói 3 - 25'!$A$3:$BR$30</definedName>
    <definedName name="_xlnm._FilterDatabase" localSheetId="3" hidden="1">'Gói 4 -88'!$A$3:$AZ$93</definedName>
    <definedName name="_xlnm._FilterDatabase" localSheetId="4" hidden="1">'Gói 5 - 11'!$A$3:$BQ$16</definedName>
    <definedName name="_xlnm.Print_Titles" localSheetId="0">'Gói 1 - 57'!$3:$3</definedName>
    <definedName name="_xlnm.Print_Titles" localSheetId="1">'Gói 2 - 46'!$3:$3</definedName>
    <definedName name="_xlnm.Print_Titles" localSheetId="2">'Gói 3 - 25'!$3:$3</definedName>
    <definedName name="_xlnm.Print_Titles" localSheetId="3">'Gói 4 -88'!$3:$3</definedName>
    <definedName name="_xlnm.Print_Titles" localSheetId="4">'Gói 5 - 11'!$3:$3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5" i="13" l="1"/>
  <c r="AY6" i="13"/>
  <c r="AY7" i="13"/>
  <c r="AY8" i="13"/>
  <c r="AY9" i="13"/>
  <c r="AY10" i="13"/>
  <c r="AY11" i="13"/>
  <c r="AY12" i="13"/>
  <c r="AY13" i="13"/>
  <c r="AY14" i="13"/>
  <c r="AY15" i="13"/>
  <c r="AY16" i="13"/>
  <c r="AY17" i="13"/>
  <c r="AY18" i="13"/>
  <c r="AY19" i="13"/>
  <c r="AY20" i="13"/>
  <c r="AY21" i="13"/>
  <c r="AY22" i="13"/>
  <c r="AY23" i="13"/>
  <c r="AY24" i="13"/>
  <c r="AY25" i="13"/>
  <c r="AY26" i="13"/>
  <c r="AY27" i="13"/>
  <c r="AY28" i="13"/>
  <c r="AY29" i="13"/>
  <c r="AY30" i="13"/>
  <c r="AY31" i="13"/>
  <c r="AY32" i="13"/>
  <c r="AY33" i="13"/>
  <c r="AY34" i="13"/>
  <c r="AY35" i="13"/>
  <c r="AY36" i="13"/>
  <c r="AY37" i="13"/>
  <c r="AY38" i="13"/>
  <c r="AY39" i="13"/>
  <c r="AY40" i="13"/>
  <c r="AY41" i="13"/>
  <c r="AY42" i="13"/>
  <c r="AY43" i="13"/>
  <c r="AY44" i="13"/>
  <c r="AY45" i="13"/>
  <c r="AY46" i="13"/>
  <c r="AY47" i="13"/>
  <c r="AY48" i="13"/>
  <c r="AY49" i="13"/>
  <c r="AY50" i="13"/>
  <c r="AY51" i="13"/>
  <c r="AY52" i="13"/>
  <c r="AY53" i="13"/>
  <c r="AY54" i="13"/>
  <c r="AY55" i="13"/>
  <c r="AY56" i="13"/>
  <c r="AY57" i="13"/>
  <c r="AY58" i="13"/>
  <c r="AY59" i="13"/>
  <c r="AY60" i="13"/>
  <c r="AY61" i="13"/>
  <c r="AX5" i="32"/>
  <c r="AY5" i="32" s="1"/>
  <c r="AX6" i="32"/>
  <c r="AY6" i="32" s="1"/>
  <c r="AX7" i="32"/>
  <c r="AY7" i="32" s="1"/>
  <c r="AX8" i="32"/>
  <c r="AY8" i="32" s="1"/>
  <c r="AX9" i="32"/>
  <c r="AY9" i="32" s="1"/>
  <c r="AX10" i="32"/>
  <c r="AY10" i="32" s="1"/>
  <c r="AX11" i="32"/>
  <c r="AY11" i="32" s="1"/>
  <c r="AX12" i="32"/>
  <c r="AY12" i="32" s="1"/>
  <c r="AX13" i="32"/>
  <c r="AY13" i="32" s="1"/>
  <c r="AX14" i="32"/>
  <c r="AY14" i="32" s="1"/>
  <c r="AX15" i="32"/>
  <c r="AY15" i="32" s="1"/>
  <c r="AX16" i="32"/>
  <c r="AY16" i="32" s="1"/>
  <c r="AX17" i="32"/>
  <c r="AY17" i="32" s="1"/>
  <c r="AX18" i="32"/>
  <c r="AY18" i="32" s="1"/>
  <c r="AX19" i="32"/>
  <c r="AY19" i="32" s="1"/>
  <c r="AX20" i="32"/>
  <c r="AY20" i="32" s="1"/>
  <c r="AX21" i="32"/>
  <c r="AY21" i="32" s="1"/>
  <c r="AX22" i="32"/>
  <c r="AY22" i="32" s="1"/>
  <c r="AX23" i="32"/>
  <c r="AY23" i="32" s="1"/>
  <c r="AX24" i="32"/>
  <c r="AY24" i="32" s="1"/>
  <c r="AX25" i="32"/>
  <c r="AY25" i="32" s="1"/>
  <c r="AX26" i="32"/>
  <c r="AY26" i="32" s="1"/>
  <c r="AX27" i="32"/>
  <c r="AY27" i="32" s="1"/>
  <c r="AX28" i="32"/>
  <c r="AY28" i="32" s="1"/>
  <c r="AX29" i="32"/>
  <c r="AY29" i="32" s="1"/>
  <c r="AX30" i="32"/>
  <c r="AY30" i="32" s="1"/>
  <c r="AX31" i="32"/>
  <c r="AY31" i="32" s="1"/>
  <c r="AX32" i="32"/>
  <c r="AY32" i="32" s="1"/>
  <c r="AX33" i="32"/>
  <c r="AY33" i="32" s="1"/>
  <c r="AX34" i="32"/>
  <c r="AY34" i="32" s="1"/>
  <c r="AX35" i="32"/>
  <c r="AY35" i="32" s="1"/>
  <c r="AX36" i="32"/>
  <c r="AY36" i="32" s="1"/>
  <c r="AX37" i="32"/>
  <c r="AY37" i="32" s="1"/>
  <c r="AX38" i="32"/>
  <c r="AY38" i="32" s="1"/>
  <c r="AX39" i="32"/>
  <c r="AY39" i="32" s="1"/>
  <c r="AX40" i="32"/>
  <c r="AY40" i="32" s="1"/>
  <c r="AX41" i="32"/>
  <c r="AY41" i="32" s="1"/>
  <c r="AX42" i="32"/>
  <c r="AY42" i="32" s="1"/>
  <c r="AX43" i="32"/>
  <c r="AY43" i="32" s="1"/>
  <c r="AX44" i="32"/>
  <c r="AY44" i="32" s="1"/>
  <c r="AX45" i="32"/>
  <c r="AY45" i="32" s="1"/>
  <c r="AX46" i="32"/>
  <c r="AY46" i="32" s="1"/>
  <c r="AX47" i="32"/>
  <c r="AY47" i="32" s="1"/>
  <c r="AX48" i="32"/>
  <c r="AY48" i="32" s="1"/>
  <c r="AX49" i="32"/>
  <c r="AY49" i="32" s="1"/>
  <c r="AX50" i="32"/>
  <c r="AY50" i="32" s="1"/>
  <c r="AX5" i="13" l="1"/>
  <c r="AX6" i="13"/>
  <c r="AX7" i="13"/>
  <c r="AX8" i="13"/>
  <c r="AX9" i="13"/>
  <c r="AX10" i="13"/>
  <c r="AX11" i="13"/>
  <c r="AX12" i="13"/>
  <c r="AX13" i="13"/>
  <c r="AX14" i="13"/>
  <c r="AX15" i="13"/>
  <c r="AX16" i="13"/>
  <c r="AX17" i="13"/>
  <c r="AX18" i="13"/>
  <c r="AX19" i="13"/>
  <c r="AX20" i="13"/>
  <c r="AX21" i="13"/>
  <c r="AX22" i="13"/>
  <c r="AX23" i="13"/>
  <c r="AX24" i="13"/>
  <c r="AX25" i="13"/>
  <c r="AX26" i="13"/>
  <c r="AX27" i="13"/>
  <c r="AX28" i="13"/>
  <c r="AX29" i="13"/>
  <c r="AX30" i="13"/>
  <c r="AX31" i="13"/>
  <c r="AX32" i="13"/>
  <c r="AX33" i="13"/>
  <c r="AX34" i="13"/>
  <c r="AX35" i="13"/>
  <c r="AX36" i="13"/>
  <c r="AX37" i="13"/>
  <c r="AX38" i="13"/>
  <c r="AX39" i="13"/>
  <c r="AX40" i="13"/>
  <c r="AX41" i="13"/>
  <c r="AX42" i="13"/>
  <c r="AX43" i="13"/>
  <c r="AX44" i="13"/>
  <c r="AX45" i="13"/>
  <c r="AX46" i="13"/>
  <c r="AX47" i="13"/>
  <c r="AX48" i="13"/>
  <c r="AX49" i="13"/>
  <c r="AX50" i="13"/>
  <c r="AX51" i="13"/>
  <c r="AX52" i="13"/>
  <c r="AX53" i="13"/>
  <c r="AX54" i="13"/>
  <c r="AX55" i="13"/>
  <c r="AX56" i="13"/>
  <c r="AX57" i="13"/>
  <c r="AX58" i="13"/>
  <c r="AX59" i="13"/>
  <c r="AX60" i="13"/>
  <c r="AX61" i="13"/>
  <c r="AX5" i="44" l="1"/>
  <c r="AY5" i="44" s="1"/>
  <c r="AX6" i="44"/>
  <c r="AY6" i="44" s="1"/>
  <c r="AX7" i="44"/>
  <c r="AY7" i="44" s="1"/>
  <c r="AX8" i="44"/>
  <c r="AY8" i="44" s="1"/>
  <c r="AX9" i="44"/>
  <c r="AY9" i="44" s="1"/>
  <c r="AX10" i="44"/>
  <c r="AY10" i="44" s="1"/>
  <c r="AX11" i="44"/>
  <c r="AY11" i="44" s="1"/>
  <c r="AX12" i="44"/>
  <c r="AY12" i="44" s="1"/>
  <c r="AX13" i="44"/>
  <c r="AY13" i="44" s="1"/>
  <c r="AX14" i="44"/>
  <c r="AY14" i="44" s="1"/>
  <c r="AX15" i="44"/>
  <c r="AY15" i="44" s="1"/>
  <c r="AX5" i="43"/>
  <c r="AY5" i="43" s="1"/>
  <c r="AX6" i="43"/>
  <c r="AY6" i="43" s="1"/>
  <c r="AX7" i="43"/>
  <c r="AY7" i="43" s="1"/>
  <c r="AX8" i="43"/>
  <c r="AY8" i="43" s="1"/>
  <c r="AX9" i="43"/>
  <c r="AY9" i="43" s="1"/>
  <c r="AX10" i="43"/>
  <c r="AY10" i="43" s="1"/>
  <c r="AX11" i="43"/>
  <c r="AY11" i="43" s="1"/>
  <c r="AX12" i="43"/>
  <c r="AY12" i="43" s="1"/>
  <c r="AX13" i="43"/>
  <c r="AY13" i="43" s="1"/>
  <c r="AX14" i="43"/>
  <c r="AY14" i="43" s="1"/>
  <c r="AX15" i="43"/>
  <c r="AY15" i="43" s="1"/>
  <c r="AX16" i="43"/>
  <c r="AY16" i="43" s="1"/>
  <c r="AX17" i="43"/>
  <c r="AY17" i="43" s="1"/>
  <c r="AX18" i="43"/>
  <c r="AY18" i="43" s="1"/>
  <c r="AX19" i="43"/>
  <c r="AY19" i="43" s="1"/>
  <c r="AX20" i="43"/>
  <c r="AY20" i="43" s="1"/>
  <c r="AX21" i="43"/>
  <c r="AY21" i="43" s="1"/>
  <c r="AX22" i="43"/>
  <c r="AY22" i="43" s="1"/>
  <c r="AX23" i="43"/>
  <c r="AY23" i="43" s="1"/>
  <c r="AX24" i="43"/>
  <c r="AY24" i="43" s="1"/>
  <c r="AX25" i="43"/>
  <c r="AY25" i="43" s="1"/>
  <c r="AX26" i="43"/>
  <c r="AY26" i="43" s="1"/>
  <c r="AX27" i="43"/>
  <c r="AY27" i="43" s="1"/>
  <c r="AX28" i="43"/>
  <c r="AY28" i="43" s="1"/>
  <c r="AX29" i="43"/>
  <c r="AY29" i="43" s="1"/>
  <c r="AX30" i="43"/>
  <c r="AY30" i="43" s="1"/>
  <c r="AX31" i="43"/>
  <c r="AY31" i="43" s="1"/>
  <c r="AX32" i="43"/>
  <c r="AY32" i="43" s="1"/>
  <c r="AX33" i="43"/>
  <c r="AY33" i="43" s="1"/>
  <c r="AX34" i="43"/>
  <c r="AY34" i="43" s="1"/>
  <c r="AX35" i="43"/>
  <c r="AY35" i="43" s="1"/>
  <c r="AX36" i="43"/>
  <c r="AY36" i="43" s="1"/>
  <c r="AX37" i="43"/>
  <c r="AY37" i="43" s="1"/>
  <c r="AX38" i="43"/>
  <c r="AY38" i="43" s="1"/>
  <c r="AX39" i="43"/>
  <c r="AY39" i="43" s="1"/>
  <c r="AX40" i="43"/>
  <c r="AY40" i="43" s="1"/>
  <c r="AX41" i="43"/>
  <c r="AY41" i="43" s="1"/>
  <c r="AX42" i="43"/>
  <c r="AY42" i="43" s="1"/>
  <c r="AX43" i="43"/>
  <c r="AY43" i="43" s="1"/>
  <c r="AX44" i="43"/>
  <c r="AY44" i="43" s="1"/>
  <c r="AX45" i="43"/>
  <c r="AY45" i="43" s="1"/>
  <c r="AX46" i="43"/>
  <c r="AY46" i="43" s="1"/>
  <c r="AX47" i="43"/>
  <c r="AY47" i="43" s="1"/>
  <c r="AX48" i="43"/>
  <c r="AY48" i="43" s="1"/>
  <c r="AX49" i="43"/>
  <c r="AY49" i="43" s="1"/>
  <c r="AX50" i="43"/>
  <c r="AY50" i="43" s="1"/>
  <c r="AX51" i="43"/>
  <c r="AY51" i="43" s="1"/>
  <c r="AX52" i="43"/>
  <c r="AY52" i="43" s="1"/>
  <c r="AX53" i="43"/>
  <c r="AY53" i="43" s="1"/>
  <c r="AX54" i="43"/>
  <c r="AY54" i="43" s="1"/>
  <c r="AX55" i="43"/>
  <c r="AY55" i="43" s="1"/>
  <c r="AX56" i="43"/>
  <c r="AY56" i="43" s="1"/>
  <c r="AX57" i="43"/>
  <c r="AY57" i="43" s="1"/>
  <c r="AX58" i="43"/>
  <c r="AY58" i="43" s="1"/>
  <c r="AX59" i="43"/>
  <c r="AY59" i="43" s="1"/>
  <c r="AX60" i="43"/>
  <c r="AY60" i="43" s="1"/>
  <c r="AX61" i="43"/>
  <c r="AY61" i="43" s="1"/>
  <c r="AX62" i="43"/>
  <c r="AY62" i="43" s="1"/>
  <c r="AX63" i="43"/>
  <c r="AY63" i="43" s="1"/>
  <c r="AX64" i="43"/>
  <c r="AY64" i="43" s="1"/>
  <c r="AX65" i="43"/>
  <c r="AY65" i="43" s="1"/>
  <c r="AX66" i="43"/>
  <c r="AY66" i="43" s="1"/>
  <c r="AX67" i="43"/>
  <c r="AY67" i="43" s="1"/>
  <c r="AX68" i="43"/>
  <c r="AY68" i="43" s="1"/>
  <c r="AX69" i="43"/>
  <c r="AY69" i="43" s="1"/>
  <c r="AX70" i="43"/>
  <c r="AY70" i="43" s="1"/>
  <c r="AX71" i="43"/>
  <c r="AY71" i="43" s="1"/>
  <c r="AX72" i="43"/>
  <c r="AY72" i="43" s="1"/>
  <c r="AX73" i="43"/>
  <c r="AY73" i="43" s="1"/>
  <c r="AX74" i="43"/>
  <c r="AY74" i="43" s="1"/>
  <c r="AX75" i="43"/>
  <c r="AY75" i="43" s="1"/>
  <c r="AX76" i="43"/>
  <c r="AY76" i="43" s="1"/>
  <c r="AX77" i="43"/>
  <c r="AY77" i="43" s="1"/>
  <c r="AX78" i="43"/>
  <c r="AY78" i="43" s="1"/>
  <c r="AX79" i="43"/>
  <c r="AY79" i="43" s="1"/>
  <c r="AX80" i="43"/>
  <c r="AY80" i="43" s="1"/>
  <c r="AX81" i="43"/>
  <c r="AY81" i="43" s="1"/>
  <c r="AX82" i="43"/>
  <c r="AY82" i="43" s="1"/>
  <c r="AX83" i="43"/>
  <c r="AY83" i="43" s="1"/>
  <c r="AX84" i="43"/>
  <c r="AY84" i="43" s="1"/>
  <c r="AX85" i="43"/>
  <c r="AY85" i="43" s="1"/>
  <c r="AX86" i="43"/>
  <c r="AY86" i="43" s="1"/>
  <c r="AX87" i="43"/>
  <c r="AY87" i="43" s="1"/>
  <c r="AX88" i="43"/>
  <c r="AY88" i="43" s="1"/>
  <c r="AX89" i="43"/>
  <c r="AY89" i="43" s="1"/>
  <c r="AX90" i="43"/>
  <c r="AY90" i="43" s="1"/>
  <c r="AX91" i="43"/>
  <c r="AY91" i="43" s="1"/>
  <c r="AX92" i="43"/>
  <c r="AY92" i="43" s="1"/>
  <c r="AX5" i="42"/>
  <c r="AY5" i="42" s="1"/>
  <c r="AX6" i="42"/>
  <c r="AY6" i="42" s="1"/>
  <c r="AX7" i="42"/>
  <c r="AY7" i="42" s="1"/>
  <c r="AX8" i="42"/>
  <c r="AY8" i="42" s="1"/>
  <c r="AX9" i="42"/>
  <c r="AY9" i="42" s="1"/>
  <c r="AX10" i="42"/>
  <c r="AY10" i="42" s="1"/>
  <c r="AX11" i="42"/>
  <c r="AY11" i="42" s="1"/>
  <c r="AX12" i="42"/>
  <c r="AY12" i="42" s="1"/>
  <c r="AX13" i="42"/>
  <c r="AY13" i="42" s="1"/>
  <c r="AX14" i="42"/>
  <c r="AY14" i="42" s="1"/>
  <c r="AX15" i="42"/>
  <c r="AY15" i="42" s="1"/>
  <c r="AX16" i="42"/>
  <c r="AY16" i="42" s="1"/>
  <c r="AX17" i="42"/>
  <c r="AY17" i="42" s="1"/>
  <c r="AX18" i="42"/>
  <c r="AY18" i="42" s="1"/>
  <c r="AX19" i="42"/>
  <c r="AY19" i="42" s="1"/>
  <c r="AX20" i="42"/>
  <c r="AY20" i="42" s="1"/>
  <c r="AX21" i="42"/>
  <c r="AY21" i="42" s="1"/>
  <c r="AX22" i="42"/>
  <c r="AY22" i="42" s="1"/>
  <c r="AX23" i="42"/>
  <c r="AY23" i="42" s="1"/>
  <c r="AX24" i="42"/>
  <c r="AY24" i="42" s="1"/>
  <c r="AX25" i="42"/>
  <c r="AY25" i="42" s="1"/>
  <c r="AX26" i="42"/>
  <c r="AY26" i="42" s="1"/>
  <c r="AX27" i="42"/>
  <c r="AY27" i="42" s="1"/>
  <c r="AX28" i="42"/>
  <c r="AY28" i="42" s="1"/>
  <c r="AX29" i="42"/>
  <c r="AY29" i="42" s="1"/>
  <c r="I16" i="23" l="1"/>
  <c r="K7" i="23" s="1"/>
  <c r="O7" i="23"/>
  <c r="G12" i="25"/>
  <c r="F15" i="26"/>
  <c r="F14" i="26"/>
  <c r="F13" i="26" s="1"/>
  <c r="E13" i="26"/>
  <c r="E16" i="26" s="1"/>
  <c r="F12" i="26"/>
  <c r="F11" i="26"/>
  <c r="F10" i="26"/>
  <c r="F9" i="26"/>
  <c r="F8" i="26"/>
  <c r="F7" i="26"/>
  <c r="F16" i="26" s="1"/>
  <c r="J12" i="27"/>
  <c r="I12" i="27"/>
  <c r="F19" i="26"/>
</calcChain>
</file>

<file path=xl/sharedStrings.xml><?xml version="1.0" encoding="utf-8"?>
<sst xmlns="http://schemas.openxmlformats.org/spreadsheetml/2006/main" count="3520" uniqueCount="1479">
  <si>
    <t>STT</t>
  </si>
  <si>
    <t>Tên hoạt chất</t>
  </si>
  <si>
    <t>Nồng độ, hàm lượng</t>
  </si>
  <si>
    <t>Đường dùng</t>
  </si>
  <si>
    <t>Dạng bào chế</t>
  </si>
  <si>
    <t>Đơn vị tính</t>
  </si>
  <si>
    <t>Số lượng</t>
  </si>
  <si>
    <t>Dùng ngoài</t>
  </si>
  <si>
    <t>30mg</t>
  </si>
  <si>
    <t>Uống</t>
  </si>
  <si>
    <t>Viên</t>
  </si>
  <si>
    <t>Nhỏ mắt</t>
  </si>
  <si>
    <t>25mg</t>
  </si>
  <si>
    <t>5mg</t>
  </si>
  <si>
    <t>20mg</t>
  </si>
  <si>
    <t>100mg</t>
  </si>
  <si>
    <t>200mg</t>
  </si>
  <si>
    <t>300mg</t>
  </si>
  <si>
    <t>Diclofenac</t>
  </si>
  <si>
    <t>50mg</t>
  </si>
  <si>
    <t>Ibuprofen</t>
  </si>
  <si>
    <t>400mg</t>
  </si>
  <si>
    <t>75mg</t>
  </si>
  <si>
    <t>60mg</t>
  </si>
  <si>
    <t>500mg</t>
  </si>
  <si>
    <t>Paracetamol</t>
  </si>
  <si>
    <t>250mg</t>
  </si>
  <si>
    <t>150mg</t>
  </si>
  <si>
    <t>Allopurinol</t>
  </si>
  <si>
    <t>10mg</t>
  </si>
  <si>
    <t>4mg</t>
  </si>
  <si>
    <t>Amoxicilin</t>
  </si>
  <si>
    <t>1g</t>
  </si>
  <si>
    <t>Cefixim</t>
  </si>
  <si>
    <t>Metronidazol</t>
  </si>
  <si>
    <t>Clarithromycin</t>
  </si>
  <si>
    <t>Ciprofloxacin</t>
  </si>
  <si>
    <t>Levofloxacin</t>
  </si>
  <si>
    <t>Ofloxacin</t>
  </si>
  <si>
    <t>800mg</t>
  </si>
  <si>
    <t>2mg</t>
  </si>
  <si>
    <t>Amiodaron</t>
  </si>
  <si>
    <t>40mg</t>
  </si>
  <si>
    <t>8mg</t>
  </si>
  <si>
    <t>Atorvastatin</t>
  </si>
  <si>
    <t>Spironolacton</t>
  </si>
  <si>
    <t>16mg</t>
  </si>
  <si>
    <t>Risperidon</t>
  </si>
  <si>
    <t>Ghi chú</t>
  </si>
  <si>
    <t>TT</t>
  </si>
  <si>
    <t>Kg</t>
  </si>
  <si>
    <t>Tiêm/truyền</t>
  </si>
  <si>
    <t>Nhóm TCKT</t>
  </si>
  <si>
    <t>Clindamycin</t>
  </si>
  <si>
    <t>Tên dược liệu</t>
  </si>
  <si>
    <t>Dạng sơ chế/ Phương pháp chế biến</t>
  </si>
  <si>
    <t>Gliclazid</t>
  </si>
  <si>
    <t>8A</t>
  </si>
  <si>
    <t>8B</t>
  </si>
  <si>
    <t>IV. Gói số. …: Gói thầu dược liệu:</t>
  </si>
  <si>
    <t>Bộ phận dùng</t>
  </si>
  <si>
    <t>Tên khoa học</t>
  </si>
  <si>
    <t>Giá kế hoạch (VND)</t>
  </si>
  <si>
    <t>Dải giá đã trúng thầu (VND)(1)</t>
  </si>
  <si>
    <t>Căn cứ báo giá (3)</t>
  </si>
  <si>
    <t>Cở sở kinh doanh dược báo giá</t>
  </si>
  <si>
    <t>Báo giá (VND)</t>
  </si>
  <si>
    <t>Ba kích tím</t>
  </si>
  <si>
    <t>Nhóm 1</t>
  </si>
  <si>
    <t>2.700-3.150</t>
  </si>
  <si>
    <t>Nhóm 2</t>
  </si>
  <si>
    <t>…Tên DN ..</t>
  </si>
  <si>
    <t>….</t>
  </si>
  <si>
    <t>Nhóm 3</t>
  </si>
  <si>
    <t>…</t>
  </si>
  <si>
    <t>Cộng</t>
  </si>
  <si>
    <t>Tên gói thầu</t>
  </si>
  <si>
    <t>Giá kế hoạch (VNĐ)</t>
  </si>
  <si>
    <r>
      <t>Gói số 1</t>
    </r>
    <r>
      <rPr>
        <sz val="13"/>
        <color theme="1"/>
        <rFont val="Times New Roman"/>
        <family val="1"/>
        <charset val="163"/>
      </rPr>
      <t xml:space="preserve"> - </t>
    </r>
    <r>
      <rPr>
        <sz val="13"/>
        <color rgb="FF000000"/>
        <rFont val="Times New Roman"/>
        <family val="1"/>
        <charset val="163"/>
      </rPr>
      <t> Thuốc đáp ứng tiêu chí kỹ thuật nhóm 1 theo Thông tư 15</t>
    </r>
  </si>
  <si>
    <r>
      <t>Gói số 2</t>
    </r>
    <r>
      <rPr>
        <sz val="13"/>
        <color theme="1"/>
        <rFont val="Times New Roman"/>
        <family val="1"/>
        <charset val="163"/>
      </rPr>
      <t xml:space="preserve"> - </t>
    </r>
    <r>
      <rPr>
        <sz val="13"/>
        <color rgb="FF000000"/>
        <rFont val="Times New Roman"/>
        <family val="1"/>
        <charset val="163"/>
      </rPr>
      <t> Thuốc đáp ứng tiêu chí kỹ thuật nhóm 2 theo Thông tư 15</t>
    </r>
  </si>
  <si>
    <r>
      <t>Gói số 3</t>
    </r>
    <r>
      <rPr>
        <sz val="13"/>
        <color theme="1"/>
        <rFont val="Times New Roman"/>
        <family val="1"/>
        <charset val="163"/>
      </rPr>
      <t xml:space="preserve"> - </t>
    </r>
    <r>
      <rPr>
        <sz val="13"/>
        <color rgb="FF000000"/>
        <rFont val="Times New Roman"/>
        <family val="1"/>
        <charset val="163"/>
      </rPr>
      <t> Thuốc đáp ứng tiêu chí kỹ thuật nhóm 3 theo Thông tư 15</t>
    </r>
  </si>
  <si>
    <r>
      <t>Gói số 4</t>
    </r>
    <r>
      <rPr>
        <sz val="13"/>
        <color theme="1"/>
        <rFont val="Times New Roman"/>
        <family val="1"/>
        <charset val="163"/>
      </rPr>
      <t xml:space="preserve"> - </t>
    </r>
    <r>
      <rPr>
        <sz val="13"/>
        <color rgb="FF000000"/>
        <rFont val="Times New Roman"/>
        <family val="1"/>
        <charset val="163"/>
      </rPr>
      <t> Thuốc đáp ứng tiêu chí kỹ thuật nhóm 4 theo Thông tư 15</t>
    </r>
  </si>
  <si>
    <r>
      <t>Gói số 5</t>
    </r>
    <r>
      <rPr>
        <sz val="13"/>
        <color theme="1"/>
        <rFont val="Times New Roman"/>
        <family val="1"/>
        <charset val="163"/>
      </rPr>
      <t xml:space="preserve"> - Thuốc không đáp ứng tiêu chí tại các gói số 1, 2, 3 và 4.</t>
    </r>
  </si>
  <si>
    <r>
      <t>Gói số 6</t>
    </r>
    <r>
      <rPr>
        <sz val="13"/>
        <color theme="1"/>
        <rFont val="Times New Roman"/>
        <family val="1"/>
        <charset val="163"/>
      </rPr>
      <t xml:space="preserve"> - Thuốc cổ truyền.</t>
    </r>
  </si>
  <si>
    <r>
      <t xml:space="preserve">- Gói 7 – Phần 7A - </t>
    </r>
    <r>
      <rPr>
        <sz val="13"/>
        <color theme="1"/>
        <rFont val="Times New Roman"/>
        <family val="1"/>
        <charset val="163"/>
      </rPr>
      <t>Dược liệu</t>
    </r>
    <r>
      <rPr>
        <i/>
        <sz val="13"/>
        <color theme="1"/>
        <rFont val="Times New Roman"/>
        <family val="1"/>
        <charset val="163"/>
      </rPr>
      <t>.</t>
    </r>
  </si>
  <si>
    <r>
      <t xml:space="preserve">- Gói 7 – Phần 7B - </t>
    </r>
    <r>
      <rPr>
        <sz val="13"/>
        <color theme="1"/>
        <rFont val="Times New Roman"/>
        <family val="1"/>
        <charset val="163"/>
      </rPr>
      <t>Các vị thuốc cổ truyền</t>
    </r>
    <r>
      <rPr>
        <i/>
        <sz val="13"/>
        <color theme="1"/>
        <rFont val="Times New Roman"/>
        <family val="1"/>
        <charset val="163"/>
      </rPr>
      <t>.</t>
    </r>
  </si>
  <si>
    <t xml:space="preserve">Tổng cộng: </t>
  </si>
  <si>
    <t>Số lượng danh mục</t>
  </si>
  <si>
    <r>
      <t>Gói số 7</t>
    </r>
    <r>
      <rPr>
        <sz val="13"/>
        <color theme="1"/>
        <rFont val="Times New Roman"/>
        <family val="1"/>
        <charset val="163"/>
      </rPr>
      <t xml:space="preserve"> - Dược liệu và vị thuốc cổ truyền.</t>
    </r>
  </si>
  <si>
    <t>80mg</t>
  </si>
  <si>
    <t>Meloxicam</t>
  </si>
  <si>
    <t>Metformin hydroclorid</t>
  </si>
  <si>
    <t>Pantoprazol</t>
  </si>
  <si>
    <t>Amikacin</t>
  </si>
  <si>
    <t>Acid Tranexamic</t>
  </si>
  <si>
    <t>Azithromycin</t>
  </si>
  <si>
    <t>Fenofibrat</t>
  </si>
  <si>
    <t>Gentamicin</t>
  </si>
  <si>
    <t>Methyldopa</t>
  </si>
  <si>
    <t>15mg</t>
  </si>
  <si>
    <t>5% x 5ml</t>
  </si>
  <si>
    <t>Adrenalin</t>
  </si>
  <si>
    <t>Albendazol</t>
  </si>
  <si>
    <t>Alverin</t>
  </si>
  <si>
    <t>500mg + 62,5mg</t>
  </si>
  <si>
    <t>Amphotericin B</t>
  </si>
  <si>
    <t>Atenolol</t>
  </si>
  <si>
    <t>200mg/5ml</t>
  </si>
  <si>
    <t>Bromhexin</t>
  </si>
  <si>
    <t>Captopril</t>
  </si>
  <si>
    <t>Carbimazol</t>
  </si>
  <si>
    <t>Carboplatin</t>
  </si>
  <si>
    <t>Cephalexin</t>
  </si>
  <si>
    <t>Ciclosporin</t>
  </si>
  <si>
    <t>Tuýp</t>
  </si>
  <si>
    <t>Dobutamin</t>
  </si>
  <si>
    <t>Enalapril</t>
  </si>
  <si>
    <t>Fluconazol</t>
  </si>
  <si>
    <t>Fluorouracil</t>
  </si>
  <si>
    <t>50mg/ml x 5ml</t>
  </si>
  <si>
    <t>50mg/ml x 10ml</t>
  </si>
  <si>
    <t>Furosemid</t>
  </si>
  <si>
    <t>40mg/ml x 2ml</t>
  </si>
  <si>
    <t>Heparin natri</t>
  </si>
  <si>
    <t>25.000IU</t>
  </si>
  <si>
    <t>Hyoscin butylbromid</t>
  </si>
  <si>
    <t>Ketoconazol</t>
  </si>
  <si>
    <t>2% x 5g</t>
  </si>
  <si>
    <t>2% x 10g</t>
  </si>
  <si>
    <t>10g/15ml</t>
  </si>
  <si>
    <t>Loratadin</t>
  </si>
  <si>
    <t>Mebendazol</t>
  </si>
  <si>
    <t>10mg/ml x 1,5ml</t>
  </si>
  <si>
    <t>850mg</t>
  </si>
  <si>
    <t>Methotrexat</t>
  </si>
  <si>
    <t>Methyl prednisolon</t>
  </si>
  <si>
    <t>Methylergometrin maleat</t>
  </si>
  <si>
    <t>5mg/ml x 100ml</t>
  </si>
  <si>
    <t>Misoprostol</t>
  </si>
  <si>
    <t>Nifedipin</t>
  </si>
  <si>
    <t>Nước cất</t>
  </si>
  <si>
    <t>10ml</t>
  </si>
  <si>
    <t>Ondansetron</t>
  </si>
  <si>
    <t>2mg/ml</t>
  </si>
  <si>
    <t>650mg</t>
  </si>
  <si>
    <t>Piroxicam</t>
  </si>
  <si>
    <t>Povidon iod</t>
  </si>
  <si>
    <t>0,5mg/ml</t>
  </si>
  <si>
    <t>Simvastatin</t>
  </si>
  <si>
    <t>Sulfamethoxazol + Trimethoprim</t>
  </si>
  <si>
    <t>400mg + 80mg</t>
  </si>
  <si>
    <t>(40mg + 8mg)/ml</t>
  </si>
  <si>
    <t>Sulpirid</t>
  </si>
  <si>
    <t>Tamoxifen</t>
  </si>
  <si>
    <t>Tenofovir disoproxil fumarat</t>
  </si>
  <si>
    <t>Xylometazolin</t>
  </si>
  <si>
    <t>Nhỏ mũi</t>
  </si>
  <si>
    <t xml:space="preserve">Viên </t>
  </si>
  <si>
    <t>TW</t>
  </si>
  <si>
    <t>TW CS2</t>
  </si>
  <si>
    <t>Y Dược</t>
  </si>
  <si>
    <t>GTVT</t>
  </si>
  <si>
    <t>TP
Hue</t>
  </si>
  <si>
    <t>Q
Điền</t>
  </si>
  <si>
    <t>P
Điền</t>
  </si>
  <si>
    <t>H Thủy</t>
  </si>
  <si>
    <t>H
Trà</t>
  </si>
  <si>
    <t>P
Vang</t>
  </si>
  <si>
    <t>P
Lộc</t>
  </si>
  <si>
    <t>N
Đông</t>
  </si>
  <si>
    <t>A
Lưới</t>
  </si>
  <si>
    <t>YHCT</t>
  </si>
  <si>
    <t>Phong
&amp; DL</t>
  </si>
  <si>
    <t>P. SKCB</t>
  </si>
  <si>
    <t>Ban SKCB</t>
  </si>
  <si>
    <t>RHM</t>
  </si>
  <si>
    <t>BV
Mắt</t>
  </si>
  <si>
    <t>PHCN</t>
  </si>
  <si>
    <t>BX CA</t>
  </si>
  <si>
    <t>PKGĐ</t>
  </si>
  <si>
    <t>HVT</t>
  </si>
  <si>
    <t>PK Cựu quân nhân</t>
  </si>
  <si>
    <t>BV
Phổi</t>
  </si>
  <si>
    <t>BV CTCH</t>
  </si>
  <si>
    <t>KSBT</t>
  </si>
  <si>
    <t>10mg/ml</t>
  </si>
  <si>
    <t>Amoxicilin+ acid clavulanic</t>
  </si>
  <si>
    <t>200mcg</t>
  </si>
  <si>
    <t>Bình Điền</t>
  </si>
  <si>
    <t>BVTT</t>
  </si>
  <si>
    <t>Viên nang</t>
  </si>
  <si>
    <t>Da liễu</t>
  </si>
  <si>
    <t>Phú Lộc</t>
  </si>
  <si>
    <t>Bột đông khô pha tiêm</t>
  </si>
  <si>
    <t>Nhà thầu</t>
  </si>
  <si>
    <t>Mã phần lô</t>
  </si>
  <si>
    <t>TTDM 
mời thầu</t>
  </si>
  <si>
    <t>Tên thuốc</t>
  </si>
  <si>
    <t>Quy cách</t>
  </si>
  <si>
    <t>Nhóm thuốc</t>
  </si>
  <si>
    <t>Hạn dùng (tháng)</t>
  </si>
  <si>
    <t>GĐKLH hoặc GPNK</t>
  </si>
  <si>
    <t>Cơ sở sản xuất</t>
  </si>
  <si>
    <t>Nước sản xuất</t>
  </si>
  <si>
    <t>Số lượng trúng thầu</t>
  </si>
  <si>
    <t>Đơn giá (VND)</t>
  </si>
  <si>
    <t>CÔNG TY CỔ PHẦN DƯỢC - THIẾT BỊ Y TẾ ĐÀ NẴNG</t>
  </si>
  <si>
    <t>PP2300385533</t>
  </si>
  <si>
    <t>TTDM 16</t>
  </si>
  <si>
    <t>Bromhexin Actavis 8mg</t>
  </si>
  <si>
    <t>Bromhexin hydrochlorid</t>
  </si>
  <si>
    <t>Viên nén</t>
  </si>
  <si>
    <t>Hộp 1 vỉ x 20 viên</t>
  </si>
  <si>
    <t>36 tháng</t>
  </si>
  <si>
    <t>VN-19552-16 (Có QĐ gia hạn số 777/QĐ-QLD ngày 19/10/2023)</t>
  </si>
  <si>
    <t>Balkanpharma - Dupnitsa AD</t>
  </si>
  <si>
    <t>Bulgaria</t>
  </si>
  <si>
    <t>PP2300385535</t>
  </si>
  <si>
    <t>TTDM 18</t>
  </si>
  <si>
    <t>Bupivacaine Aguettant 5mg/ml</t>
  </si>
  <si>
    <t>Bupivacaine hydrochloride anhydrous (dưới dạng Bupivacaine hydrochloride)</t>
  </si>
  <si>
    <t>100mg/20ml</t>
  </si>
  <si>
    <t>Tiêm</t>
  </si>
  <si>
    <t>Dung dịch tiêm</t>
  </si>
  <si>
    <t>Hộp 10 lọ x 20ml</t>
  </si>
  <si>
    <t>VN-19692-16 (Có QĐ gia hạn số 62/QĐ-QLD ngày 08/02/2023)</t>
  </si>
  <si>
    <t>Delpharm Tours</t>
  </si>
  <si>
    <t xml:space="preserve">Pháp </t>
  </si>
  <si>
    <t>Lọ</t>
  </si>
  <si>
    <t>PP2300385541</t>
  </si>
  <si>
    <t>TTDM 24</t>
  </si>
  <si>
    <t>Equoral 25mg</t>
  </si>
  <si>
    <t>Viên nang mềm</t>
  </si>
  <si>
    <t>Hộp 5 vỉ x 10 viên</t>
  </si>
  <si>
    <t>24 tháng</t>
  </si>
  <si>
    <t>VN-18835-15 (Có QĐ gia hạn số 777/QĐ-QLD ngày 19/10/2023)</t>
  </si>
  <si>
    <t>Teva Czech Industries s.r.o</t>
  </si>
  <si>
    <t>Cộng hòa Séc</t>
  </si>
  <si>
    <t>TTDM 25</t>
  </si>
  <si>
    <t>Ciprofloxacin Polpharma</t>
  </si>
  <si>
    <t>Ciprofloxacin (dưới dạng Ciprofloxacin hydrochloride)</t>
  </si>
  <si>
    <t>200mg/100ml</t>
  </si>
  <si>
    <t>Tiêm truyền tĩnh mạch</t>
  </si>
  <si>
    <t>Dung dịch tiêm truyền tĩnh mạch</t>
  </si>
  <si>
    <t>Hộp 1 túi PE 100ml</t>
  </si>
  <si>
    <t>VN-18952-15 (Có QĐ gia hạn số 226/QĐ-QLD ngày 03/04/2023)</t>
  </si>
  <si>
    <t>Pharmaceutical Works Polpharma S.A.</t>
  </si>
  <si>
    <t>Ba Lan</t>
  </si>
  <si>
    <t>Túi</t>
  </si>
  <si>
    <t>PP2300385542</t>
  </si>
  <si>
    <t>PP2300385543</t>
  </si>
  <si>
    <t>TTDM 26</t>
  </si>
  <si>
    <t>Ciloxan</t>
  </si>
  <si>
    <t>Ciprofloxacin (dưới dạng Ciprofloxacin hydroclorid monohydrat)</t>
  </si>
  <si>
    <t>3mg/ml</t>
  </si>
  <si>
    <t>Dung dịch nhỏ mắt</t>
  </si>
  <si>
    <t>Hộp 1 lọ 5ml</t>
  </si>
  <si>
    <t>VN-21094-18 (Có QĐ gia hạn số 225/QĐ-QLD ngày 03/04/2023)</t>
  </si>
  <si>
    <t>SA Alcon-Couvreur NV</t>
  </si>
  <si>
    <t>Bỉ</t>
  </si>
  <si>
    <t>PP2300385547</t>
  </si>
  <si>
    <t>TTDM 30</t>
  </si>
  <si>
    <t>Voltaren 50</t>
  </si>
  <si>
    <t>Diclofenac Sodium</t>
  </si>
  <si>
    <t>Viên nén không tan trong dạ dày</t>
  </si>
  <si>
    <t>Hộp 10 vỉ x 10 viên</t>
  </si>
  <si>
    <t>VN-13293-11 (Có QĐ gia hạn số 853/QĐ-QLD ngày 30/12/2022)</t>
  </si>
  <si>
    <t>Novartis Saglik Gida Ve Tarim Urunleri San. ve Tic.A.S</t>
  </si>
  <si>
    <t>Thổ Nhĩ Kỳ</t>
  </si>
  <si>
    <t>PP2300385548</t>
  </si>
  <si>
    <t>TTDM 31</t>
  </si>
  <si>
    <t>Voltaren</t>
  </si>
  <si>
    <t>Natri diclofenac</t>
  </si>
  <si>
    <t>Viên nén phóng thích chậm</t>
  </si>
  <si>
    <t>VN-11972-11 (Có QĐ gia hạn số 573/QĐ-QLD ngày 23/09/2022)</t>
  </si>
  <si>
    <t>Novartis Farma S.p.A</t>
  </si>
  <si>
    <t>Ý</t>
  </si>
  <si>
    <t>PP2300385570</t>
  </si>
  <si>
    <t>TTDM 53</t>
  </si>
  <si>
    <t>Imodium</t>
  </si>
  <si>
    <t>Loperamide hydrochlorid</t>
  </si>
  <si>
    <t>Hộp 25 vỉ x 4 viên nang</t>
  </si>
  <si>
    <t>60 tháng</t>
  </si>
  <si>
    <t>VN-13196-11 (Có QĐ gia hạn số 62/QĐ-QLD ngày 08/02/2023)</t>
  </si>
  <si>
    <t>OLIC (Thailand) Ltd.</t>
  </si>
  <si>
    <t>Thái Lan</t>
  </si>
  <si>
    <t>PP2300385585</t>
  </si>
  <si>
    <t>TTDM 68</t>
  </si>
  <si>
    <t>Axitan 40mg</t>
  </si>
  <si>
    <t>Pantoprazol (dưới dạng Pantoprazol natri sesquihydrat)</t>
  </si>
  <si>
    <t>Viên nén bao tan trong ruột</t>
  </si>
  <si>
    <t>Hộp 3 vỉ x 10 viên</t>
  </si>
  <si>
    <t>VN-20124-16 (Có QĐ gia hạn số 573/QĐ-QLD ngày 23/09/2022)</t>
  </si>
  <si>
    <t>PP2300385586</t>
  </si>
  <si>
    <t>TTDM 69</t>
  </si>
  <si>
    <t>Efferalgan</t>
  </si>
  <si>
    <t>Bột sủi bọt để pha dung dịch uống</t>
  </si>
  <si>
    <t>Hộp 12 gói</t>
  </si>
  <si>
    <t>VN-19070-15 (Có QĐ gia hạn số 86/QĐ-QLD ngày 24/02/2022)</t>
  </si>
  <si>
    <t>UPSA SAS</t>
  </si>
  <si>
    <t>Pháp</t>
  </si>
  <si>
    <t>Gói</t>
  </si>
  <si>
    <t>PP2300385587</t>
  </si>
  <si>
    <t>TTDM 70</t>
  </si>
  <si>
    <t>VN-21413-18</t>
  </si>
  <si>
    <t>PP2300385589</t>
  </si>
  <si>
    <t>TTDM 72</t>
  </si>
  <si>
    <t>Viên nén sủi bọt</t>
  </si>
  <si>
    <t>Hộp 4 vỉ x 4 viên</t>
  </si>
  <si>
    <t>VN-21216-18 (Có QĐ gia hạn số 528/QĐ-QLD ngày 24/07/2023)</t>
  </si>
  <si>
    <t>PP2300385595</t>
  </si>
  <si>
    <t>TTDM 78</t>
  </si>
  <si>
    <t>Biseptol</t>
  </si>
  <si>
    <t>(200mg + 40mg)/5ml</t>
  </si>
  <si>
    <t>Hỗn dịch uống</t>
  </si>
  <si>
    <t>Hộp 1 chai 80ml</t>
  </si>
  <si>
    <t>VN-20800-17 (Có QĐ gia hạn số 62/QĐ-QLD ngày 08/02/2023)</t>
  </si>
  <si>
    <t>Pharmaceutical Works Polpharma S.A. Medana branch in Sieradz</t>
  </si>
  <si>
    <t>Chai</t>
  </si>
  <si>
    <t>CÔNG TY CỔ PHẦN DƯỢC LIỆU TRUNG ƯƠNG 2</t>
  </si>
  <si>
    <t>PP2300385526</t>
  </si>
  <si>
    <t>TTDM 9</t>
  </si>
  <si>
    <t>Augmentin 500mg/62,5mg</t>
  </si>
  <si>
    <t>Amoxicillin (dưới dạng Amoxicillin trihydrate); Acid Clavulanic (dưới dạng Kali clavulanate)</t>
  </si>
  <si>
    <t>Bột pha hỗn dịch uống</t>
  </si>
  <si>
    <t>VN-16487-13</t>
  </si>
  <si>
    <t>Glaxo Wellcome Production</t>
  </si>
  <si>
    <t>PP2300385532</t>
  </si>
  <si>
    <t>TTDM 15</t>
  </si>
  <si>
    <t>Binozyt 200mg/5ml</t>
  </si>
  <si>
    <t>Azithromycin (tương đương Azithromycin monohydrat)</t>
  </si>
  <si>
    <t>Hộp 1 lọ 15ml</t>
  </si>
  <si>
    <t>VN-22179-19</t>
  </si>
  <si>
    <t>S.C. Sandoz S.R.L</t>
  </si>
  <si>
    <t>Romania</t>
  </si>
  <si>
    <t>PP2300385556</t>
  </si>
  <si>
    <t>TTDM 39</t>
  </si>
  <si>
    <t>5-Fluorouracil "Ebewe"</t>
  </si>
  <si>
    <t>50mg/ml</t>
  </si>
  <si>
    <t>Dung dịch đậm đặc để pha dung dịch tiêm và tiêm truyền</t>
  </si>
  <si>
    <t>Hộp 1 lọ 10ml</t>
  </si>
  <si>
    <t>VN-17422-13</t>
  </si>
  <si>
    <t>Fareva Unterach GmbH (tên cũ: Ebewe Pharma Ges.m.b.H.Nfg.KG)</t>
  </si>
  <si>
    <t>Áo</t>
  </si>
  <si>
    <t>PP2300385567</t>
  </si>
  <si>
    <t>TTDM 50</t>
  </si>
  <si>
    <t>Duphalac</t>
  </si>
  <si>
    <t>Lactulose (dưới dạng Lactulose concentrate)</t>
  </si>
  <si>
    <t>Dung dịch uống</t>
  </si>
  <si>
    <t>Hộp 20 gói x 15ml</t>
  </si>
  <si>
    <t>VN-20896-18</t>
  </si>
  <si>
    <t>Abbott Biologicals B.V</t>
  </si>
  <si>
    <t>Hà Lan</t>
  </si>
  <si>
    <t>PP2300385575</t>
  </si>
  <si>
    <t>TTDM 58</t>
  </si>
  <si>
    <t>Medrol</t>
  </si>
  <si>
    <t>Methylprednisolon</t>
  </si>
  <si>
    <t>VN-22447-19</t>
  </si>
  <si>
    <t>Pfizer Italia S.R.L</t>
  </si>
  <si>
    <t>PP2300385577</t>
  </si>
  <si>
    <t>TTDM 60</t>
  </si>
  <si>
    <t>Methylprednisolone</t>
  </si>
  <si>
    <t>VN-21437-18</t>
  </si>
  <si>
    <t>PP2300385583</t>
  </si>
  <si>
    <t>TTDM 66</t>
  </si>
  <si>
    <t>Ondansetron Kabi 2mg/ml</t>
  </si>
  <si>
    <t>Ondansetron (dưới dạng Ondansetron hydroclorid dihydrat)</t>
  </si>
  <si>
    <t>4mg/2ml</t>
  </si>
  <si>
    <t>Tiêm tĩnh mạch hoặc tiêm truyền tĩnh mạch sau khi pha loãng thuốc</t>
  </si>
  <si>
    <t>Hộp 5 ống x 2ml</t>
  </si>
  <si>
    <t>48 tháng</t>
  </si>
  <si>
    <t>VN-21732-19</t>
  </si>
  <si>
    <t>Labesfal - Laboratórios Almiro, S.A</t>
  </si>
  <si>
    <t>Bồ Đào Nha</t>
  </si>
  <si>
    <t>Ống</t>
  </si>
  <si>
    <t>PP2300385591</t>
  </si>
  <si>
    <t>TTDM 74</t>
  </si>
  <si>
    <t>Betadine Antiseptic Solution 10% w/v</t>
  </si>
  <si>
    <t>10% kl/tt</t>
  </si>
  <si>
    <t>Dung dịch dùng ngoài</t>
  </si>
  <si>
    <t>Hộp 1 chai 125ml</t>
  </si>
  <si>
    <t>VN-19506-15</t>
  </si>
  <si>
    <t>Mundipharma Pharmaceuticals Ltd</t>
  </si>
  <si>
    <t>Cyprus</t>
  </si>
  <si>
    <t>PP2300385576</t>
  </si>
  <si>
    <t>TTDM 59</t>
  </si>
  <si>
    <t>Methylprednisolone Normon 40 mg Powder for injectable solution</t>
  </si>
  <si>
    <t xml:space="preserve">Methylprednisolon
 (dưới dạng Methylprednisolon hydrogen succiant 50,68mg) </t>
  </si>
  <si>
    <t>Tiêm bắp, tiêm tĩnh mạch</t>
  </si>
  <si>
    <t>Bột thuốc pha tiêm</t>
  </si>
  <si>
    <t>Hộp 1 lọ</t>
  </si>
  <si>
    <t>Laboratorios Normon, S.A</t>
  </si>
  <si>
    <t>Spain</t>
  </si>
  <si>
    <t>CÔNG TY CỔ PHẦN DƯỢC PHẨM &amp; THIẾT BỊ Y TẾ PHÚC LỘC</t>
  </si>
  <si>
    <t>CÔNG TY CỔ PHẦN DƯỢC PHẨM BÁCH NIÊN</t>
  </si>
  <si>
    <t>PP2300385592</t>
  </si>
  <si>
    <t>TTDM 75</t>
  </si>
  <si>
    <t>Rileptid</t>
  </si>
  <si>
    <t>Risperidone</t>
  </si>
  <si>
    <t>Viên nén bao phim</t>
  </si>
  <si>
    <t>Hộp 6 vỉ x 10 viên</t>
  </si>
  <si>
    <t>VN-16750-13</t>
  </si>
  <si>
    <t>Egis Pharmaceuticals Private Limited Company</t>
  </si>
  <si>
    <t>Hungary</t>
  </si>
  <si>
    <t>PP2300385521</t>
  </si>
  <si>
    <t>TTDM 4</t>
  </si>
  <si>
    <t xml:space="preserve">Medsamic 250mg/5ml  </t>
  </si>
  <si>
    <t>Hộp 2 vỉ x 5 ống 5ml</t>
  </si>
  <si>
    <t>VN-20801-17 (Quyết định gia hạn số 853/QĐ-QLD ngày hết hạn 30/12/2027)</t>
  </si>
  <si>
    <t xml:space="preserve">Medochemie Ltd - Ampoule Injectable Facility </t>
  </si>
  <si>
    <t xml:space="preserve"> Cyprus</t>
  </si>
  <si>
    <t>Tiêm/
truyền</t>
  </si>
  <si>
    <t>CÔNG TY CỔ PHẦN DƯỢC PHẨM TRUNG ƯƠNG CODUPHA</t>
  </si>
  <si>
    <t>CÔNG TY CỔ PHẦN DƯỢC PHẨM TRUNG ƯƠNG CPC1</t>
  </si>
  <si>
    <t>PP2300385525</t>
  </si>
  <si>
    <t>TTDM 8</t>
  </si>
  <si>
    <t>Amiodarona GP</t>
  </si>
  <si>
    <t>Amiodarone hydrochloride</t>
  </si>
  <si>
    <t>VN-23269-22</t>
  </si>
  <si>
    <t>Farmalabor Produtos Farmacêuticos, S.A</t>
  </si>
  <si>
    <t>Portugal</t>
  </si>
  <si>
    <t>PP2300385561</t>
  </si>
  <si>
    <t>TTDM 44</t>
  </si>
  <si>
    <t>Heparine Sodique Panpharma 
5000 U.I./ml</t>
  </si>
  <si>
    <t>Heparin sodium</t>
  </si>
  <si>
    <t>25000IU/5ml</t>
  </si>
  <si>
    <t>Hộp 10 lọ</t>
  </si>
  <si>
    <t>VN-15617-12
(Gia hạn theo Quyết định số 62/QĐ-QLD ngày 08/02/2023; Hiệu lực đến: 31/12/2024)</t>
  </si>
  <si>
    <t>Panpharma GmbH</t>
  </si>
  <si>
    <t>Đức</t>
  </si>
  <si>
    <t>PP2300385564</t>
  </si>
  <si>
    <t>TTDM 47</t>
  </si>
  <si>
    <t>Ibufar 200</t>
  </si>
  <si>
    <t>Hộp 2 vỉ x 10 viên</t>
  </si>
  <si>
    <t>VN-22965-21</t>
  </si>
  <si>
    <t>PP2300385523</t>
  </si>
  <si>
    <t>TTDM 6</t>
  </si>
  <si>
    <t>Milurit</t>
  </si>
  <si>
    <t xml:space="preserve">Viên nén </t>
  </si>
  <si>
    <t>Hộp 1 lọ 30 viên</t>
  </si>
  <si>
    <t>VN-21853-19</t>
  </si>
  <si>
    <t xml:space="preserve">Egis Pharmaceuticals Private Limited company </t>
  </si>
  <si>
    <t>CÔNG TY CỔ PHẦN DƯỢC PHẨM VIỆT HÀ</t>
  </si>
  <si>
    <t xml:space="preserve">CÔNG TY CỔ PHẦN DƯỢC PHẨM VIPHARCO </t>
  </si>
  <si>
    <t>PP2300385549</t>
  </si>
  <si>
    <t>TTDM 32</t>
  </si>
  <si>
    <t>Dobutamine-hameln 12,5mg/ml Injection</t>
  </si>
  <si>
    <t>Dobutamine (dưới dạng Dobutamine Hydrochloride)</t>
  </si>
  <si>
    <t>12,5mg/ml</t>
  </si>
  <si>
    <t>Tiêm truyền</t>
  </si>
  <si>
    <t>dung dịch đậm đặc để pha tiêm truyền</t>
  </si>
  <si>
    <t xml:space="preserve">Hộp 05 ống x 20ml </t>
  </si>
  <si>
    <t>VN-22334-19</t>
  </si>
  <si>
    <t>Siegfried Hameln GmbH</t>
  </si>
  <si>
    <t xml:space="preserve">Đức </t>
  </si>
  <si>
    <t>PP2300385593</t>
  </si>
  <si>
    <t>TTDM 76</t>
  </si>
  <si>
    <t xml:space="preserve">Salbutamol Renaudin 0,5mg/1ml  </t>
  </si>
  <si>
    <t>Salbutamol sulphat</t>
  </si>
  <si>
    <t>0,5mg/ 1ml (0,05%)</t>
  </si>
  <si>
    <t xml:space="preserve">dung dịch tiêm  </t>
  </si>
  <si>
    <t>Hộp 2 vỉ x 5 ống 1ml</t>
  </si>
  <si>
    <t>VN-20115-16</t>
  </si>
  <si>
    <t>Laboratoire  Renaudin</t>
  </si>
  <si>
    <t>CÔNG TY CỔ PHẦN ĐẠI BẮC MIỀN TRUNG</t>
  </si>
  <si>
    <t>PP2300385572</t>
  </si>
  <si>
    <t>TTDM 55</t>
  </si>
  <si>
    <t>Brosiral</t>
  </si>
  <si>
    <t xml:space="preserve">Hộp 5 ống	</t>
  </si>
  <si>
    <t>VN-23209-22</t>
  </si>
  <si>
    <t xml:space="preserve">	BROS LTD</t>
  </si>
  <si>
    <t>Hy Lạp</t>
  </si>
  <si>
    <t>PP2300385582</t>
  </si>
  <si>
    <t>TTDM 65</t>
  </si>
  <si>
    <t>Ofloxacin-POS 3mg/ml</t>
  </si>
  <si>
    <t>VN-20993-18</t>
  </si>
  <si>
    <t>URSAPHARM Arzneimittel GmbH</t>
  </si>
  <si>
    <t>CÔNG TY CỔ PHẦN THƯƠNG MẠI DƯỢC PHẨM MẠNH TÝ - VIỆT MỸ</t>
  </si>
  <si>
    <t>PP2300385524</t>
  </si>
  <si>
    <t>TTDM 7</t>
  </si>
  <si>
    <t>Amikan</t>
  </si>
  <si>
    <t xml:space="preserve">Dung dịch tiêm </t>
  </si>
  <si>
    <t>Hộp 1 lọ 2ml</t>
  </si>
  <si>
    <t xml:space="preserve">24 tháng </t>
  </si>
  <si>
    <t>VN-17299-13</t>
  </si>
  <si>
    <t>Anfarm Hellas S.A.</t>
  </si>
  <si>
    <t xml:space="preserve"> Hy lạp</t>
  </si>
  <si>
    <t>PP2300385527</t>
  </si>
  <si>
    <t>TTDM 10</t>
  </si>
  <si>
    <t xml:space="preserve">Moxilen 500mg </t>
  </si>
  <si>
    <t>Viên nang cứng</t>
  </si>
  <si>
    <t>529110030523 (VN-17099-13)</t>
  </si>
  <si>
    <t xml:space="preserve">Medochemie Ltd-Factory B </t>
  </si>
  <si>
    <t>PP2300385528</t>
  </si>
  <si>
    <t>TTDM 11</t>
  </si>
  <si>
    <t xml:space="preserve">Moxilen 250mg </t>
  </si>
  <si>
    <t>Viêng nang cứng</t>
  </si>
  <si>
    <t>VN-17098-13</t>
  </si>
  <si>
    <t>PP2300385540</t>
  </si>
  <si>
    <t>TTDM 23</t>
  </si>
  <si>
    <t>Primocef 500mg</t>
  </si>
  <si>
    <t xml:space="preserve">18 tháng </t>
  </si>
  <si>
    <t>VN-21901-19</t>
  </si>
  <si>
    <t xml:space="preserve">Medochemie Ltd-Factory C </t>
  </si>
  <si>
    <t>PP2300385588</t>
  </si>
  <si>
    <t>TTDM 71</t>
  </si>
  <si>
    <t xml:space="preserve">Partamol Tab </t>
  </si>
  <si>
    <t xml:space="preserve">Hộp 10 vỉ x 10 viên </t>
  </si>
  <si>
    <t xml:space="preserve">60 tháng </t>
  </si>
  <si>
    <t>VD-23978-15</t>
  </si>
  <si>
    <t>Công ty TNHH Liên Doanh Stellapharm-chi nhánh 1</t>
  </si>
  <si>
    <t xml:space="preserve">Việt Nam </t>
  </si>
  <si>
    <t>CÔNG TY CỔ PHẦN THƯƠNG MẠI DƯỢC PHẨM VÀ TRANG THIẾT BỊ Y TẾ THUẬN PHÁT</t>
  </si>
  <si>
    <t>PP2300385563</t>
  </si>
  <si>
    <t>TTDM 46</t>
  </si>
  <si>
    <t>Goldprofen</t>
  </si>
  <si>
    <t>VN-20987-18</t>
  </si>
  <si>
    <t>Farmalabor Produtos Farmacêuticos, S.A (Fab.)</t>
  </si>
  <si>
    <t>CÔNG TY CỔ PHẦN THƯƠNG MẠI VÀ DỊCH VỤ DƯỢC PHẨM MINH LONG</t>
  </si>
  <si>
    <t>PP2300385539</t>
  </si>
  <si>
    <t>TTDM 22</t>
  </si>
  <si>
    <t>IMERIXX 200</t>
  </si>
  <si>
    <t>viên nén bao phim</t>
  </si>
  <si>
    <t>Hộp 1 vỉ x 10 viên</t>
  </si>
  <si>
    <t>VD-35939-22</t>
  </si>
  <si>
    <t>Chi nhánh 3 - Công ty cổ phần dược phẩm Imexpharm tại Bình Dương</t>
  </si>
  <si>
    <t>Việt Nam</t>
  </si>
  <si>
    <t>PP2300385573</t>
  </si>
  <si>
    <t>TTDM 56</t>
  </si>
  <si>
    <t>Melocox</t>
  </si>
  <si>
    <t xml:space="preserve"> Uống</t>
  </si>
  <si>
    <t xml:space="preserve"> Viên nén</t>
  </si>
  <si>
    <t>VN-21772-19</t>
  </si>
  <si>
    <t>Rafarm S.A</t>
  </si>
  <si>
    <t>CÔNG TY CỔ PHẦN THƯƠNG MẠI VÀ PHÁT TRIỂN HÀ LAN</t>
  </si>
  <si>
    <t>PP2300385531</t>
  </si>
  <si>
    <t>TTDM 14</t>
  </si>
  <si>
    <t>Garosi</t>
  </si>
  <si>
    <t>Hộp 1 vỉ x 3 viên</t>
  </si>
  <si>
    <t>VN-19590-16</t>
  </si>
  <si>
    <t>Bluepharma- Indústria Farmacêutica, S.A. (Fab.)</t>
  </si>
  <si>
    <t xml:space="preserve"> Bồ Đào Nha</t>
  </si>
  <si>
    <t>CÔNG TY CỔ PHẦN TMDV THĂNG LONG</t>
  </si>
  <si>
    <t>CÔNG TY TNHH BÌNH VIỆT ĐỨC</t>
  </si>
  <si>
    <t>PP2300385536</t>
  </si>
  <si>
    <t>TTDM 19</t>
  </si>
  <si>
    <t>Hurmat 25 mg</t>
  </si>
  <si>
    <t xml:space="preserve">Uống </t>
  </si>
  <si>
    <t>Hộp 2 vỉ x 10 viên; hộp 10 vỉ x 10 viên</t>
  </si>
  <si>
    <t>893610262123 (GC-283-17)</t>
  </si>
  <si>
    <t>Công ty TNHH Medochemie (Viễn Đông)</t>
  </si>
  <si>
    <t>PP2300385545</t>
  </si>
  <si>
    <t>TTDM 28</t>
  </si>
  <si>
    <t>Clindamycin-Hameln 150mg/ml</t>
  </si>
  <si>
    <t>Clindamycin (dưới dạng Clindamycin phosphat)</t>
  </si>
  <si>
    <t>Dung dịch tiêm bắp, tĩnh mạch sau khi pha loãng</t>
  </si>
  <si>
    <t>Hộp 10 ống x 4 ml</t>
  </si>
  <si>
    <t>VN-21753-19</t>
  </si>
  <si>
    <t xml:space="preserve">Siegfried Hameln GmbH </t>
  </si>
  <si>
    <t>Germany</t>
  </si>
  <si>
    <t>PP2300385569</t>
  </si>
  <si>
    <t>TTDM 52</t>
  </si>
  <si>
    <t>Falipan (Cơ sở xuất xưởng: Deltamedica GmbH; Địa chỉ: Ernst-Wagner-Weg 1-5 72766 Reutlingen Germany)</t>
  </si>
  <si>
    <t xml:space="preserve">Lidocain hydroclorid </t>
  </si>
  <si>
    <t>20mg/1ml</t>
  </si>
  <si>
    <t>Hộp 5 ống 10ml</t>
  </si>
  <si>
    <t>VN-18226-14</t>
  </si>
  <si>
    <t>Industria Farmaceutica Galenica Senese S.R.L</t>
  </si>
  <si>
    <t>Italy</t>
  </si>
  <si>
    <t>PP2300385580</t>
  </si>
  <si>
    <t>TTDM 63</t>
  </si>
  <si>
    <t>Metronidazole/
Vioser</t>
  </si>
  <si>
    <t>5mg/ml
x100ml</t>
  </si>
  <si>
    <t>Dung dịch truyền</t>
  </si>
  <si>
    <t>Chai 100ml</t>
  </si>
  <si>
    <t>VN-22749-21</t>
  </si>
  <si>
    <t>Vioser S.A Parenteral Solutions Industry</t>
  </si>
  <si>
    <t>CÔNG TY TNHH DƯỢC PHẨM CHÂU Á - THÁI BÌNH DƯƠNG</t>
  </si>
  <si>
    <t>CÔNG TY CỔ PHẦN DƯỢC PHẨM KHƯƠNG DUY</t>
  </si>
  <si>
    <t>PP2300385574</t>
  </si>
  <si>
    <t>TTDM 57</t>
  </si>
  <si>
    <t>Metformin Stella 850mg</t>
  </si>
  <si>
    <t>Hộp 4 vỉ x 15 viên</t>
  </si>
  <si>
    <t>VD-26565-17 (có CV gia hạn)</t>
  </si>
  <si>
    <t>Công ty TNHH Liên Doanh Stellapharm - Chi nhánh 1</t>
  </si>
  <si>
    <t>PP2300385562</t>
  </si>
  <si>
    <t>TTDM 45</t>
  </si>
  <si>
    <t>Buscopan</t>
  </si>
  <si>
    <t>Uống</t>
  </si>
  <si>
    <t>Viên nén bao đường</t>
  </si>
  <si>
    <t>Hộp 5 vỉ x 20 viên; 1 vỉ x 10 viên; 2 vỉ x 10 viên; 5 vỉ x 10 viên; 10 vỉ x 10 viên</t>
  </si>
  <si>
    <t>VN-20661-17</t>
  </si>
  <si>
    <t>Delpharm Reims</t>
  </si>
  <si>
    <t>CÔNG TY TNHH DƯỢC PHẨM VÀ TRANG THIẾT BỊ Y TẾ HOÀNG ĐỨC</t>
  </si>
  <si>
    <t>CÔNG TY TNHH MỘT THÀNH VIÊN DƯỢC SÀI GÒN</t>
  </si>
  <si>
    <t>PP2300385557</t>
  </si>
  <si>
    <t>TTDM 40</t>
  </si>
  <si>
    <t>FUROSEMIDUM POLPHARMA</t>
  </si>
  <si>
    <t>Furosemide</t>
  </si>
  <si>
    <t>Dung dịch tiêm bắp, tiêm tĩnh mạch</t>
  </si>
  <si>
    <t>Hộp 50 ống 2ml</t>
  </si>
  <si>
    <t>VN-18406-14</t>
  </si>
  <si>
    <t>Pharmaceutical Works Polpharma S.A</t>
  </si>
  <si>
    <t xml:space="preserve">Ống </t>
  </si>
  <si>
    <t>PP2300385597</t>
  </si>
  <si>
    <t>TTDM 80</t>
  </si>
  <si>
    <t>TAMIFINE 10 MG</t>
  </si>
  <si>
    <t>VN-16325-13</t>
  </si>
  <si>
    <t>MEDOCHEMIE LTD -CENTRAL FACTORY</t>
  </si>
  <si>
    <t>CÔNG TY TNHH SK QUỐC TẾ</t>
  </si>
  <si>
    <t>PP2300385538</t>
  </si>
  <si>
    <t>TTDM 21</t>
  </si>
  <si>
    <t>Zamifen 1g</t>
  </si>
  <si>
    <t>Cefazolin (dưới dạng Cefazolin sodium)</t>
  </si>
  <si>
    <t>Tiêm bắp, tiêm truyền tĩnh mạch</t>
  </si>
  <si>
    <t>Bột pha tiêm</t>
  </si>
  <si>
    <t>Hộp 1 lọ, Hộp 10 lọ</t>
  </si>
  <si>
    <t>(Cơ sở nhận gia công): Công ty TNHH Medochemie (Viễn Đông)</t>
  </si>
  <si>
    <t>PP2300385544</t>
  </si>
  <si>
    <t>TTDM 27</t>
  </si>
  <si>
    <t>Remeclar 500</t>
  </si>
  <si>
    <t>Hộp 02 vỉ x 07 viên</t>
  </si>
  <si>
    <t>VN-23174-22</t>
  </si>
  <si>
    <t>Remedica Ltd</t>
  </si>
  <si>
    <t>CÔNG TY TNHH THƯƠNG MẠI &amp; DƯỢC PHẨM TÂM TOÀN PHÁT</t>
  </si>
  <si>
    <t>PP2300385555</t>
  </si>
  <si>
    <t>TTDM 38</t>
  </si>
  <si>
    <t xml:space="preserve">Klevaflu Sol.Inf 2mg/1ml </t>
  </si>
  <si>
    <t>2mg/
ml x 100ml</t>
  </si>
  <si>
    <t>Dung dịch tiêm truyền</t>
  </si>
  <si>
    <t>Hộp 01 chai x 100ml</t>
  </si>
  <si>
    <t>VN-21775-19</t>
  </si>
  <si>
    <t>Kleva Pharmaceuticals S.A.</t>
  </si>
  <si>
    <t>Greece</t>
  </si>
  <si>
    <t>CÔNG TY TNHH THƯƠNG MẠI DƯỢC PHẨM ĐAN THANH</t>
  </si>
  <si>
    <t>PP2300385571</t>
  </si>
  <si>
    <t>TTDM 54</t>
  </si>
  <si>
    <t>Erolin</t>
  </si>
  <si>
    <t>VN-16747-13</t>
  </si>
  <si>
    <t>CÔNG TY TNHH THƯƠNG MẠI NAM ĐỒNG</t>
  </si>
  <si>
    <t>PP2300385530</t>
  </si>
  <si>
    <t>TTDM 13</t>
  </si>
  <si>
    <t>Atoris 20mg</t>
  </si>
  <si>
    <t>Atorvastatin (dưới dạng Atorvastatin calcium)</t>
  </si>
  <si>
    <t>uống</t>
  </si>
  <si>
    <t>VN-18881-15 (QĐ gia hạn số: 62/QĐ-QLD ngày 08/02/2023)</t>
  </si>
  <si>
    <t>KRKA, d.d., Novo mesto</t>
  </si>
  <si>
    <t>Slovenia</t>
  </si>
  <si>
    <t>PP2300385554</t>
  </si>
  <si>
    <t>TTDM 37</t>
  </si>
  <si>
    <t>Diflazon 150mg</t>
  </si>
  <si>
    <t>Fluconazole</t>
  </si>
  <si>
    <t>Hộp 1 vỉ x 1 viên</t>
  </si>
  <si>
    <t>VN-22563-20</t>
  </si>
  <si>
    <t>PP2300385558</t>
  </si>
  <si>
    <t>TTDM 41</t>
  </si>
  <si>
    <t>Polfurid</t>
  </si>
  <si>
    <t>VN-22449-19</t>
  </si>
  <si>
    <t>Polfarmex S.A</t>
  </si>
  <si>
    <t>Poland</t>
  </si>
  <si>
    <t>CÔNG TY TNHH Y DƯỢC MẶT TRỜI ĐỎ</t>
  </si>
  <si>
    <t>PP2300385559</t>
  </si>
  <si>
    <t>TTDM 42</t>
  </si>
  <si>
    <t>Golddicron</t>
  </si>
  <si>
    <t>Viên nén giải phóng có kiểm soát</t>
  </si>
  <si>
    <t>Hộp 5 vỉ x 20 viên</t>
  </si>
  <si>
    <t>CSSX bán thành phẩm: Valpharma International Spa (Italy); CS xuất xưởng lô: Lamp San Prospero SPA (Italy)</t>
  </si>
  <si>
    <t>viên</t>
  </si>
  <si>
    <t>CÔNG TY TRÁCH NHIỆM HỮU HẠN DƯỢC PHẨM HÙNG THỊNH</t>
  </si>
  <si>
    <t>PP2300385602</t>
  </si>
  <si>
    <t>TTDM 2</t>
  </si>
  <si>
    <t>Haemostop</t>
  </si>
  <si>
    <t>Acid tranexamic</t>
  </si>
  <si>
    <t>100mg/ml</t>
  </si>
  <si>
    <t>Hộp 5 ống x 5ml</t>
  </si>
  <si>
    <t>VN-21942-19</t>
  </si>
  <si>
    <t>PT. Novell Pharmaceutical Laboratories</t>
  </si>
  <si>
    <t>Indonesia</t>
  </si>
  <si>
    <t>PP2300385603</t>
  </si>
  <si>
    <t>TTDM 3</t>
  </si>
  <si>
    <t>250mg/5ml</t>
  </si>
  <si>
    <t>VN-21943-19</t>
  </si>
  <si>
    <t>PP2300385613</t>
  </si>
  <si>
    <t>PP2300385614</t>
  </si>
  <si>
    <t>Regivell</t>
  </si>
  <si>
    <t>Bupivacain HCl</t>
  </si>
  <si>
    <t>5mg/ml</t>
  </si>
  <si>
    <t>Hộp 1 vỉ x 5 ống 4ml</t>
  </si>
  <si>
    <t>VN-21647-18</t>
  </si>
  <si>
    <t>PP2300385619</t>
  </si>
  <si>
    <t>PP2300385624</t>
  </si>
  <si>
    <t>Butavell</t>
  </si>
  <si>
    <t>Dobutamine (dưới dạng dobutamine HCL)</t>
  </si>
  <si>
    <t>VN-20074-16 (Có QĐ gia hạn số 62/QĐ-QLD ngày 08/02/2023)</t>
  </si>
  <si>
    <t>CÔNG TY CỔ PHẦN DƯỢC HẬU GIANG</t>
  </si>
  <si>
    <t>PP2300385601</t>
  </si>
  <si>
    <t>TTDM 1</t>
  </si>
  <si>
    <t xml:space="preserve">Medskin Clovir 800 </t>
  </si>
  <si>
    <t>Acyclovir</t>
  </si>
  <si>
    <t>viên nén</t>
  </si>
  <si>
    <t>hộp 3 vỉ x 10 viên</t>
  </si>
  <si>
    <t>2</t>
  </si>
  <si>
    <t>36 tháng
CV 14159/QLD-ĐK ngày 27/7/2016</t>
  </si>
  <si>
    <t>VD-22035-14 CV gia hạn số 201/QĐ-QLD</t>
  </si>
  <si>
    <t>CTCP Dược Hậu Giang - CN nhà máy DP DHG tại Hậu Giang</t>
  </si>
  <si>
    <t>PP2300385606</t>
  </si>
  <si>
    <t>Angut 300</t>
  </si>
  <si>
    <t xml:space="preserve">Allopurinol </t>
  </si>
  <si>
    <t>hộp 10 vỉ x 10 viên</t>
  </si>
  <si>
    <t xml:space="preserve">36 tháng </t>
  </si>
  <si>
    <t>VD-26593-17 CV gia hạn số 62/QĐ-QLD</t>
  </si>
  <si>
    <t>PP2300385610</t>
  </si>
  <si>
    <t>Teginol 50</t>
  </si>
  <si>
    <t>VD-24622-16 CV gia hạn số 737/QĐ-QLD</t>
  </si>
  <si>
    <t>PP2300385611</t>
  </si>
  <si>
    <t>Lipvar 20</t>
  </si>
  <si>
    <t>VD-29524-18 CV gia hạn số 136/QĐ-QLD</t>
  </si>
  <si>
    <t>PP2300385612</t>
  </si>
  <si>
    <t>TTDM 12</t>
  </si>
  <si>
    <t>Zaromax 500</t>
  </si>
  <si>
    <t>Azithromycin (dưới dạng Azithromycin dihydrat)</t>
  </si>
  <si>
    <t>VD-26006-16 CV gia hạn số 737/QĐ-QLD</t>
  </si>
  <si>
    <t>PP2300385620</t>
  </si>
  <si>
    <t>TTDM 20</t>
  </si>
  <si>
    <t>Clabact 500</t>
  </si>
  <si>
    <t>hộp 2 vỉ x 10 viên</t>
  </si>
  <si>
    <t>VD-27561-17 CV gia hạn số 62/QĐ-QLD</t>
  </si>
  <si>
    <t>PP2300385621</t>
  </si>
  <si>
    <t>Clabact 250</t>
  </si>
  <si>
    <t>VD-27560-17 CV gia hạn số 62/QĐ-QLD</t>
  </si>
  <si>
    <t>PP2300385623</t>
  </si>
  <si>
    <t>Diclofenac DHG</t>
  </si>
  <si>
    <t>Diclofenac natri</t>
  </si>
  <si>
    <t>viên nén bao phim tan trong ruột</t>
  </si>
  <si>
    <t>36 tháng CV 16375/QLD-ĐK ngày 24/8/2016</t>
  </si>
  <si>
    <t>VD-20551-14 CV gia hạn số 201/QĐ-QLD</t>
  </si>
  <si>
    <t>PP2300385632</t>
  </si>
  <si>
    <t xml:space="preserve">Glumeron 30 MR </t>
  </si>
  <si>
    <t>viên nén giải phóng có kiểm soát</t>
  </si>
  <si>
    <t>hộp 5 vỉ x 20 viên</t>
  </si>
  <si>
    <t>VD-25040-16 CV gia hạn số 737/QĐ-QLD</t>
  </si>
  <si>
    <t>PP2300385637</t>
  </si>
  <si>
    <t xml:space="preserve">LEVODHG 250 </t>
  </si>
  <si>
    <t xml:space="preserve">Levofloxacin (dưới dạng Levofloxacin hemihydrat 256,23mg) </t>
  </si>
  <si>
    <t>36 tháng CV 3709/QLD-ĐK ngày 13/2/2015</t>
  </si>
  <si>
    <t>VD-21557-14 CV gia hạn số 279/QĐ-QLD</t>
  </si>
  <si>
    <t>PP2300385640</t>
  </si>
  <si>
    <t xml:space="preserve">Fubenzon </t>
  </si>
  <si>
    <t xml:space="preserve">Mebendazol </t>
  </si>
  <si>
    <t>viên nén nhai</t>
  </si>
  <si>
    <t>hộp 1 vỉ x 1 viên</t>
  </si>
  <si>
    <t>VD-20552-14 CV gia hạn số 62/QĐ-QLD</t>
  </si>
  <si>
    <t>PP2300385642</t>
  </si>
  <si>
    <t>Mebilax 15</t>
  </si>
  <si>
    <t>VD-20574-14 CV gia hạn số 854/QĐ-QLD</t>
  </si>
  <si>
    <t>PP2300385644</t>
  </si>
  <si>
    <t>Medlon 16</t>
  </si>
  <si>
    <t xml:space="preserve">Methylprednisolon  </t>
  </si>
  <si>
    <t>VD-24620-16 CV gia hạn số 279/QĐ-QLD</t>
  </si>
  <si>
    <t>PP2300385646</t>
  </si>
  <si>
    <t>Medlon 4</t>
  </si>
  <si>
    <t>36 tháng CV 21727/QLD-ĐK ngày 03/11/2016</t>
  </si>
  <si>
    <t>VD-21783-14 CV gia hạn số 833/QĐ-QLD</t>
  </si>
  <si>
    <t>PP2300385647</t>
  </si>
  <si>
    <t>Metronidazol 250</t>
  </si>
  <si>
    <t>VD-22036-14 CV gia hạn số 62/QĐ-QLD</t>
  </si>
  <si>
    <t>PP2300385651</t>
  </si>
  <si>
    <t>TTDM 51</t>
  </si>
  <si>
    <t>Hapacol Caplet 500</t>
  </si>
  <si>
    <t>Acetaminophen</t>
  </si>
  <si>
    <t xml:space="preserve">viên nén </t>
  </si>
  <si>
    <t>36 tháng
CV 16376/QLD-ĐK ngày 24/8/2016</t>
  </si>
  <si>
    <t>VD-20564-14 CV gia hạn số 833/QĐ-QLD</t>
  </si>
  <si>
    <t>PP2300385636</t>
  </si>
  <si>
    <t>TTDM 36</t>
  </si>
  <si>
    <t>Hộp 20 gói x 15ml.</t>
  </si>
  <si>
    <t>PP2300385608</t>
  </si>
  <si>
    <t>Biocemet SC 500mg/62,5mg</t>
  </si>
  <si>
    <t>Thuốc bột pha hỗn dịch uống</t>
  </si>
  <si>
    <t>Hộp 1 túi nhôm x 12 gói</t>
  </si>
  <si>
    <t>VD-33451-19</t>
  </si>
  <si>
    <t>Chi nhánh công ty cổ phần dược phẩm Imexpharm Nhà máy kháng sinh công nghệ cao Vĩnh Lộc</t>
  </si>
  <si>
    <t>CÔNG TY CỔ PHẦN DƯỢC PHẨM QUỐC TẾ -WINSACOM</t>
  </si>
  <si>
    <t>PP2300385604</t>
  </si>
  <si>
    <t>SaViAlben 400</t>
  </si>
  <si>
    <t>893110295623
(VD-27052-17)</t>
  </si>
  <si>
    <t>Công ty CPDP SaVi</t>
  </si>
  <si>
    <t>CÔNG TY CỔ PHẦN DƯỢC PHẨM SAVI</t>
  </si>
  <si>
    <t>PP2300385607</t>
  </si>
  <si>
    <t>Amcoda 200</t>
  </si>
  <si>
    <t>VD-32534-19</t>
  </si>
  <si>
    <t>PP2300385639</t>
  </si>
  <si>
    <t>Loratadine Savi 10</t>
  </si>
  <si>
    <t>Hộp 3 vỉ x 10 viên</t>
  </si>
  <si>
    <t>VD-19439-13</t>
  </si>
  <si>
    <t>PP2300385643</t>
  </si>
  <si>
    <t>TTDM 43</t>
  </si>
  <si>
    <t>Metsav 850</t>
  </si>
  <si>
    <t>VD-25264-16</t>
  </si>
  <si>
    <t>PP2300385654</t>
  </si>
  <si>
    <t>Simvastatin Savi 20</t>
  </si>
  <si>
    <t>VD-25275-16</t>
  </si>
  <si>
    <t>PP2300385659</t>
  </si>
  <si>
    <t>SaVi Tenofovir 300</t>
  </si>
  <si>
    <t>Viên nén dài bao phim</t>
  </si>
  <si>
    <t>VD-35348-21</t>
  </si>
  <si>
    <t>PP2300385635</t>
  </si>
  <si>
    <t>TTDM 35</t>
  </si>
  <si>
    <t>Ibukant-400F</t>
  </si>
  <si>
    <t>VN-22839-21</t>
  </si>
  <si>
    <t>S Kant Healthcare Limited</t>
  </si>
  <si>
    <t>Ấn Độ</t>
  </si>
  <si>
    <t xml:space="preserve">CÔNG TY CỔ PHẦN DƯỢC TRUNG ƯƠNG 3  </t>
  </si>
  <si>
    <t>PP2300385641</t>
  </si>
  <si>
    <t>Reumokam</t>
  </si>
  <si>
    <t xml:space="preserve">Hộp 5 ống 1,5ml </t>
  </si>
  <si>
    <t>VN-15387-12</t>
  </si>
  <si>
    <t>Farmak JSC</t>
  </si>
  <si>
    <t>Ukraine</t>
  </si>
  <si>
    <t>PP2300385628</t>
  </si>
  <si>
    <t>Fenostad 100</t>
  </si>
  <si>
    <t xml:space="preserve">Viên nang cứng
</t>
  </si>
  <si>
    <t xml:space="preserve">Hộp 3 vỉ 10 viên , Hộp 6 vỉ x10 viên	</t>
  </si>
  <si>
    <t>VD-35392-21</t>
  </si>
  <si>
    <t>Công Ty TNHH Liên Doanh Stellapharm - Chi nhánh 1</t>
  </si>
  <si>
    <t>PP2300385633</t>
  </si>
  <si>
    <t>TTDM 33</t>
  </si>
  <si>
    <t xml:space="preserve"> Heparin- Belmed </t>
  </si>
  <si>
    <t>25.000UI /5ml</t>
  </si>
  <si>
    <t>Tiêm, Tiêm truyền</t>
  </si>
  <si>
    <t>Tiêm, Truyền tĩnh mạch, Tiêm dưới da</t>
  </si>
  <si>
    <t xml:space="preserve">Hộp 5 lọ 5ml dung dịch tiêm, truyền tĩnh mạch, Tiêm dưới da </t>
  </si>
  <si>
    <t>VN-18524-14</t>
  </si>
  <si>
    <t>Belmedpreparaty RUE</t>
  </si>
  <si>
    <t>Belarus</t>
  </si>
  <si>
    <t>CÔNG TY TNHH DƯỢC PHẨM ĐỨC ANH</t>
  </si>
  <si>
    <t>PP2300385615</t>
  </si>
  <si>
    <t>Captopril Stella 25mg</t>
  </si>
  <si>
    <t>893110337223
(VD-27519-17) (có CV gia hạn)</t>
  </si>
  <si>
    <t>PP2300385625</t>
  </si>
  <si>
    <t>Enalapril Stella 5mg</t>
  </si>
  <si>
    <t>Enalapril maleat</t>
  </si>
  <si>
    <t>Hộp 3 vỉ x 10 viên, Hộp 10 vỉ x 10 viên</t>
  </si>
  <si>
    <t>VD-26561-17 (có CV gia hạn)</t>
  </si>
  <si>
    <t>PP2300385626</t>
  </si>
  <si>
    <t>Enalapril Stella 10mg</t>
  </si>
  <si>
    <t>893110049423 (VD-21768-14) (có CV gia hạn)</t>
  </si>
  <si>
    <t>PP2300385648</t>
  </si>
  <si>
    <t>TTDM 48</t>
  </si>
  <si>
    <t>Nifedipin T20 retard</t>
  </si>
  <si>
    <t>Viên nén bao phim tác dụng kéo dài</t>
  </si>
  <si>
    <t>VD-24568-16 (có CV gia hạn)</t>
  </si>
  <si>
    <t>PP2300385658</t>
  </si>
  <si>
    <t>Sulpiride STELLA 50 mg</t>
  </si>
  <si>
    <t>VD-25028-16 (có CV gia hạn)</t>
  </si>
  <si>
    <t>PP2300385627</t>
  </si>
  <si>
    <t>Bredomax 300</t>
  </si>
  <si>
    <t xml:space="preserve">Viên nang cứng </t>
  </si>
  <si>
    <t xml:space="preserve">Hộp 3 vỉ x 10 viên </t>
  </si>
  <si>
    <t>36</t>
  </si>
  <si>
    <t>VD-23652-15 Có công văn gia hạn Visa 05 năm từ 23/05/2022 đến 23/05/2027</t>
  </si>
  <si>
    <t xml:space="preserve">Cty CP DP Savi - Việt Nam </t>
  </si>
  <si>
    <t>CÔNG TY TNHH DƯỢC PHẨM MINH TRÍ</t>
  </si>
  <si>
    <t>PP2300385650</t>
  </si>
  <si>
    <t>Pantium-40</t>
  </si>
  <si>
    <t xml:space="preserve">Viên nén bao tan trong ruột </t>
  </si>
  <si>
    <t>VN-20525-17 Có công văn gia hạn Visa đến 31/12/2024</t>
  </si>
  <si>
    <t xml:space="preserve">Intas Pharmaceuticals Ltd - Ấn Độ </t>
  </si>
  <si>
    <t xml:space="preserve">Ấn Độ </t>
  </si>
  <si>
    <t>PP2300385629</t>
  </si>
  <si>
    <t>TTDM 29</t>
  </si>
  <si>
    <t>Salgad</t>
  </si>
  <si>
    <t>VD-28483-17</t>
  </si>
  <si>
    <t xml:space="preserve">Công ty cổ phần dược phẩm Đạt Vi Phú </t>
  </si>
  <si>
    <t>PP2300385653</t>
  </si>
  <si>
    <t>Sernal</t>
  </si>
  <si>
    <t xml:space="preserve">Viên nén bao phim </t>
  </si>
  <si>
    <t xml:space="preserve"> VD-26503-17</t>
  </si>
  <si>
    <t>PP2300385660</t>
  </si>
  <si>
    <t>Vanconex (Vancomycin Hydrochloride for Injection USP 500mg/Vial)</t>
  </si>
  <si>
    <t>Vancomycin (dưới dạng Vancomycin Hydrochloride)</t>
  </si>
  <si>
    <t>Aspiro Pharma Limited</t>
  </si>
  <si>
    <t>PP2300385645</t>
  </si>
  <si>
    <t>Pdsolone-40mg</t>
  </si>
  <si>
    <t>VN-21317-18</t>
  </si>
  <si>
    <t>Swiss Parenterals Ltd</t>
  </si>
  <si>
    <t>CÔNG TY TNHH MTV DƯỢC TRÍ TÍN HẢI</t>
  </si>
  <si>
    <t>PP2300385617</t>
  </si>
  <si>
    <t>TTDM 17</t>
  </si>
  <si>
    <t>Imerixx 200</t>
  </si>
  <si>
    <t>Cefixim (dưới dạng Cefixim trihydrat)</t>
  </si>
  <si>
    <t>VD-32836-19</t>
  </si>
  <si>
    <t>Chi nhánh 3 - Công ty Cổ phần Dược phẩm Imexpharm tại Bình Dương</t>
  </si>
  <si>
    <t>CÔNG TY TNHH THƯƠNG MẠI DƯỢC MỸ PHẨM THANH BÌNH</t>
  </si>
  <si>
    <t>Thành tiền
(VND)</t>
  </si>
  <si>
    <t>PP2300385680</t>
  </si>
  <si>
    <t>Glycinorm-80</t>
  </si>
  <si>
    <t>VN-19676-16 (Có Quyết định số 232/QĐ-QLD ngày 29/4/2022 gia hạn hiệu lực số đăng ký đến 29/04/2027)</t>
  </si>
  <si>
    <t>Ipca Laboratories Ltd.</t>
  </si>
  <si>
    <t>India</t>
  </si>
  <si>
    <t>PP2300385688</t>
  </si>
  <si>
    <t>Menison 4mg</t>
  </si>
  <si>
    <t>Hộp 3 vỉ 10 viên</t>
  </si>
  <si>
    <t>VD-23842-15 (Công văn gia hạn SĐK số 62/QĐ-QLD ngày 08/02/23)</t>
  </si>
  <si>
    <t>Công ty Cổ phần Pymepharco</t>
  </si>
  <si>
    <t>PP2300385683</t>
  </si>
  <si>
    <t>PP2300385685</t>
  </si>
  <si>
    <t>PP2300385691</t>
  </si>
  <si>
    <t>Hapacol 80</t>
  </si>
  <si>
    <t>thuốc bột sủi bọt</t>
  </si>
  <si>
    <t>hộp 24 gói x 1,5g</t>
  </si>
  <si>
    <t>VD-20561-14 CV gia hạn số 62/QĐ-QLD</t>
  </si>
  <si>
    <t>PP2300385692</t>
  </si>
  <si>
    <t>Para-OPC 150mg</t>
  </si>
  <si>
    <t>Thuốc bột sủi bọt</t>
  </si>
  <si>
    <t xml:space="preserve">Hộp 12 gói x 640mg </t>
  </si>
  <si>
    <t>VD-26951-17</t>
  </si>
  <si>
    <t xml:space="preserve">Chi nhánh Công ty Cổ phần Dược phẩm OPC tại Bình Dương - Nhà máy Dược phẩm OPC </t>
  </si>
  <si>
    <t xml:space="preserve">CÔNG TY CỔ PHẦN DƯỢC PHẨM OPC </t>
  </si>
  <si>
    <t>PP2300385690</t>
  </si>
  <si>
    <t>SaVi Pantoprazole 40</t>
  </si>
  <si>
    <t>Viên nén bao phim tan trong ruột</t>
  </si>
  <si>
    <t>VD-20248-13</t>
  </si>
  <si>
    <t>PP2300385672</t>
  </si>
  <si>
    <t>LIPOTATIN 20MG</t>
  </si>
  <si>
    <t>Hộp/3 vỉ x 10 viên</t>
  </si>
  <si>
    <t>VD-24004-15 (Quyết định gia hạn số 833/QĐ-QLD, ngày 21/12/2022)</t>
  </si>
  <si>
    <t>Chi nhánh Công ty cổ phần dược phẩm và sinh học y tế</t>
  </si>
  <si>
    <t>CÔNG TY CỔ PHẦN GONSA</t>
  </si>
  <si>
    <t>PP2300385694</t>
  </si>
  <si>
    <t xml:space="preserve">Tatanol   </t>
  </si>
  <si>
    <t>H/10 vỉ/10 viên</t>
  </si>
  <si>
    <t>VD-25397-16</t>
  </si>
  <si>
    <t>Công ty cổ phần Pymepharco</t>
  </si>
  <si>
    <t>CÔNG TY CỔ PHẦN PYMEPHARCO</t>
  </si>
  <si>
    <t>PP2300385669</t>
  </si>
  <si>
    <t>Fabamox 500</t>
  </si>
  <si>
    <t xml:space="preserve">Hộp 5 vỉ x 12 viên </t>
  </si>
  <si>
    <t>VD-25792-16</t>
  </si>
  <si>
    <t>Công ty cổ phần dược phẩm Trung ương 1 - Pharbaco</t>
  </si>
  <si>
    <t>PP2300385676</t>
  </si>
  <si>
    <t>Cephalexin 500 mg</t>
  </si>
  <si>
    <t>VD-18300-13</t>
  </si>
  <si>
    <t>Chi nhánh 3 -Công ty cổ phần dược 
phẩm IMEXPHARM 
tại Bình Dương</t>
  </si>
  <si>
    <t>PP2300385693</t>
  </si>
  <si>
    <t>Para-OPC 250mg</t>
  </si>
  <si>
    <t>Hộp 12 gói x 1200mg</t>
  </si>
  <si>
    <t>VD-24815-16</t>
  </si>
  <si>
    <t>Chi nhánh công ty cổ phần dược phẩm OPC tại Bình Dương - Nhà máy dược phẩm OPC</t>
  </si>
  <si>
    <t xml:space="preserve">Gói </t>
  </si>
  <si>
    <t>PP2300385668</t>
  </si>
  <si>
    <t>Midantin 500/62,5</t>
  </si>
  <si>
    <t xml:space="preserve">Amoxicilin + Acid clavulanic </t>
  </si>
  <si>
    <t>Bột pha hỗn dịch</t>
  </si>
  <si>
    <t>Hộp 12 gói x 3g</t>
  </si>
  <si>
    <t>VD-26902-17
(QĐ gia hạn số: 62 /QĐ-QLD ngày 8/02/2023 được gia hạn đến 31/12/2024)</t>
  </si>
  <si>
    <t>Công ty cổ phần dược phẩm Minh Dân</t>
  </si>
  <si>
    <t>CÔNG TY CỔ PHẦN THƯƠNG MẠI MINH DÂN</t>
  </si>
  <si>
    <t>PP2300385673</t>
  </si>
  <si>
    <t>AGITRO 500</t>
  </si>
  <si>
    <t>Hộp 1 vỉ, 2 vỉ x 3 viên</t>
  </si>
  <si>
    <t>VD-34102-20</t>
  </si>
  <si>
    <t>CN Cty CPDP Agimexpharm - Nhà máy SX DP Agimexpharm</t>
  </si>
  <si>
    <t>CÔNG TY CỔ PHẦN DƯỢC PHẨM AGIMEXPHARM</t>
  </si>
  <si>
    <t>PP2300385677</t>
  </si>
  <si>
    <t>AGICLARI 500</t>
  </si>
  <si>
    <t>Hộp 2 vỉ x 5 viên</t>
  </si>
  <si>
    <t>VD-33368-19</t>
  </si>
  <si>
    <t>PP2300385679</t>
  </si>
  <si>
    <t>Dorocron MR 30mg</t>
  </si>
  <si>
    <t xml:space="preserve">Gliclazid </t>
  </si>
  <si>
    <t>Viên nén giải phóng kéo dài</t>
  </si>
  <si>
    <t>Hộp 2 vỉ  x 30 viên</t>
  </si>
  <si>
    <t>VD-26466-17 QĐ gia hạn số 279/QĐ-QLD, ngày 25/05/2022</t>
  </si>
  <si>
    <t xml:space="preserve">Công ty Cổ phần Xuất nhập khẩu Y tế DOMESCO </t>
  </si>
  <si>
    <t>CÔNG TY CỔ PHẦN XUẤT NHẬP KHẨU Y TẾ DOMESCO</t>
  </si>
  <si>
    <t>PP2300385667</t>
  </si>
  <si>
    <t>Acyclovir Stella 800mg</t>
  </si>
  <si>
    <t>Hộp 7 vỉ x 5 viên, Hộp 10 vỉ x 5 viên</t>
  </si>
  <si>
    <t>VD-23346-15 (có CV gia hạn)</t>
  </si>
  <si>
    <t>PP2300385671</t>
  </si>
  <si>
    <t>TTDM 5</t>
  </si>
  <si>
    <t>Stadnolol 50</t>
  </si>
  <si>
    <t>893110050423 (VD-23963-15) (có CV gia hạn)</t>
  </si>
  <si>
    <t>PP2300385678</t>
  </si>
  <si>
    <t>Fluconazole Stella 150mg</t>
  </si>
  <si>
    <t>VD-32401-19</t>
  </si>
  <si>
    <t>PP2300385684</t>
  </si>
  <si>
    <t>Lorastad 10 Tab.</t>
  </si>
  <si>
    <t xml:space="preserve">Hộp 2 vỉ x 10 viên </t>
  </si>
  <si>
    <t>VD-23354-15 (có CV gia hạn)</t>
  </si>
  <si>
    <t>PP2300385696</t>
  </si>
  <si>
    <t>Tefostad T300</t>
  </si>
  <si>
    <t>Tenofovir disoprosil fumarat</t>
  </si>
  <si>
    <t>VD-23982-15 (có CV gia hạn)</t>
  </si>
  <si>
    <t>PP2300385682</t>
  </si>
  <si>
    <t>Imidu® 60 mg</t>
  </si>
  <si>
    <t xml:space="preserve">Isosorbid-5-mononitrat </t>
  </si>
  <si>
    <t>viên nén tác dụng kéo dài</t>
  </si>
  <si>
    <t>Hộp 3 vỉ, 10 vỉ x 10 viên</t>
  </si>
  <si>
    <t>VD-33887-19</t>
  </si>
  <si>
    <t>Công ty TNHH Hasan - Dermapharm</t>
  </si>
  <si>
    <t>CÔNG TY TNHH DƯỢC PHẨM VIỆT ĐỨC</t>
  </si>
  <si>
    <t>PP2300385689</t>
  </si>
  <si>
    <t>Nifedipin Hasan 20 Retard</t>
  </si>
  <si>
    <t xml:space="preserve">Nifedipin </t>
  </si>
  <si>
    <t>viên nén bao phim tác dụng kéo dài</t>
  </si>
  <si>
    <t>VD-32593-19</t>
  </si>
  <si>
    <t>PP2300385681</t>
  </si>
  <si>
    <t>Painfree</t>
  </si>
  <si>
    <t>VD-28588-17</t>
  </si>
  <si>
    <t>Công ty TNHH Phil Inter Pharma</t>
  </si>
  <si>
    <t>PP2300385695</t>
  </si>
  <si>
    <t>Risdontab 2</t>
  </si>
  <si>
    <t>VD-31523-19</t>
  </si>
  <si>
    <t>Công ty Cổ phần Dược Danapha</t>
  </si>
  <si>
    <t xml:space="preserve">CÔNG TY CỔ PHẦN DƯỢC DANAPHA </t>
  </si>
  <si>
    <t>PP2300385816</t>
  </si>
  <si>
    <t>Mifetone 200mcg</t>
  </si>
  <si>
    <t>Hộp 3 vỉ x 10 viên</t>
  </si>
  <si>
    <t>VD-33218-19</t>
  </si>
  <si>
    <t>Chi nhánh công ty cổ phần dược phẩm Agimexpharm- Nhà máy sản xuất dược phẩm Agimexpharm</t>
  </si>
  <si>
    <t>PP2300385818</t>
  </si>
  <si>
    <t>Ondanov 8mg Injection</t>
  </si>
  <si>
    <t>Ondansetron (dưới dạng ondansetron hydroclorid dihydrat)</t>
  </si>
  <si>
    <t>8mg/4ml</t>
  </si>
  <si>
    <t>Hộp 5 ống 4ml</t>
  </si>
  <si>
    <t>VN-20859-17 (Có QĐ gia hạn số 62/QĐ-QLD ngày 08/02/2023)</t>
  </si>
  <si>
    <t>PP2300385821</t>
  </si>
  <si>
    <t>Agifovir</t>
  </si>
  <si>
    <t>VD-18925-13 (Công văn gia hạn SĐK số: 62/QĐ-QLD ngày 08/02/23)</t>
  </si>
  <si>
    <t>PP2300385806</t>
  </si>
  <si>
    <t>AMPHOLIP</t>
  </si>
  <si>
    <t xml:space="preserve">Amphotericin B </t>
  </si>
  <si>
    <t xml:space="preserve"> Phức hợp lipid tiêm tĩnh mạch</t>
  </si>
  <si>
    <t>Hộp 1 Lọ 10ml phức hợp lipid tiêm tĩnh mạch kèm kim tiêm lọc vô trùng</t>
  </si>
  <si>
    <t>VN-19392-15 kèm công văn số 2125/QLD-ĐK ngày 09/03/2020 V/v tăng hạn dùng của thuốc và thay đổi mẫu nhãn; quyết định số 232/QĐ -QLD ngày 29/4/2022 V/v gia hạn giấy đăng ký tại Việt Nam (thời hạn 5 năm từ ngày ký - 29/4/2022); công văn số 3588/QLD-ĐK ngày 09/5/2022 V/v thay đổi cách ghi tên và địa chỉ của cơ sở sản xuất thuốc thành phẩm</t>
  </si>
  <si>
    <t>Bharat Serums And Vaccines Limited</t>
  </si>
  <si>
    <t>CÔNG TY CỔ PHẦN DƯỢC PHẨM THIẾT BỊ Y TẾ HÀ NỘI</t>
  </si>
  <si>
    <t>PP2300385805</t>
  </si>
  <si>
    <t>Amphot</t>
  </si>
  <si>
    <t>5</t>
  </si>
  <si>
    <t>VN-19777-16</t>
  </si>
  <si>
    <t>Lyka Labs Limited</t>
  </si>
  <si>
    <t xml:space="preserve">CÔNG TY CỔ PHẦN DƯỢC TRUNG ƯƠNG 3 </t>
  </si>
  <si>
    <t>PP2300385809</t>
  </si>
  <si>
    <t>Dobucin</t>
  </si>
  <si>
    <t>VN-16920-13</t>
  </si>
  <si>
    <t>Troikaa Pharmaceuticals Ltd.</t>
  </si>
  <si>
    <t>PP2300385811</t>
  </si>
  <si>
    <t>Gentamicin 80mg</t>
  </si>
  <si>
    <t>Hộp 50 ống x 2ml</t>
  </si>
  <si>
    <t>VD-25858-16</t>
  </si>
  <si>
    <t>Công ty cổ phần dược vật tư y tế Hải Dương</t>
  </si>
  <si>
    <t>LIÊN DANH THẦU CÔNG TY CỔ PHẦN THƯƠNG MẠI MINH DÂN-CÔNG TY CỔ  PHẦN DƯỢC PHẨM MINH DÂN</t>
  </si>
  <si>
    <t>PP2300385802</t>
  </si>
  <si>
    <t>Tranexamic acid 250mg/5ml</t>
  </si>
  <si>
    <t>Tranexamic acid</t>
  </si>
  <si>
    <t xml:space="preserve">Hộp 5 ống x 5ml </t>
  </si>
  <si>
    <t>VD-26911-17
(QĐ gia hạn số: 62 /QĐ-QLD ngày 8/02/2023 được gia hạn đến 31/12/2024)</t>
  </si>
  <si>
    <t>Công ty CPDP Minh Dân</t>
  </si>
  <si>
    <t>PP2300385807</t>
  </si>
  <si>
    <t>Ciprofloxacin 200mg/ 100ml</t>
  </si>
  <si>
    <t xml:space="preserve">
200mg/ 100ml 
</t>
  </si>
  <si>
    <t>Hộp carton chứa 01 lọ x 100ml</t>
  </si>
  <si>
    <t>VD-34943-21</t>
  </si>
  <si>
    <t>PP2300385817</t>
  </si>
  <si>
    <t>Ofloxacin 0,3%</t>
  </si>
  <si>
    <t>15mg/ 5ml</t>
  </si>
  <si>
    <t>Hộp 20 lọ 5ml</t>
  </si>
  <si>
    <t>VD-23602-15
(QĐ gia hạn số: 62 /QĐ-QLD ngày 8/02/2023 được gia hạn đến 31/12/2024)</t>
  </si>
  <si>
    <t>PP2300385812</t>
  </si>
  <si>
    <t>Vaxcel Heparin Sodium Injection 5000 IU/ml</t>
  </si>
  <si>
    <t>Dung dịch tiêm, tiêm truyền</t>
  </si>
  <si>
    <t>Hộp 10 ống x 5ml</t>
  </si>
  <si>
    <t xml:space="preserve">QLSP-1093-18 </t>
  </si>
  <si>
    <t>Kotra Pharma (M) Sdn. Bhd</t>
  </si>
  <si>
    <t>Malaysia</t>
  </si>
  <si>
    <t xml:space="preserve"> CÔNG TY CỔ PHẦN XUẤT NHẬP KHẨU Y TẾ THÀNH PHỐ HỒ CHÍ MINH</t>
  </si>
  <si>
    <t>PP2300385715</t>
  </si>
  <si>
    <t>Lomazole</t>
  </si>
  <si>
    <t>VD-24661-16 (Có Quyết định số 62/QĐ-QLD ngày 08/02/2023 gia hạn hiệu lực số đăng ký đến 31/12/2024)</t>
  </si>
  <si>
    <t>Công ty Cổ phần US Pharma USA</t>
  </si>
  <si>
    <t>CÔNG TY CỔ PHẦN DƯỢC - TRANG THIẾT BỊ Y TẾ BÌNH ĐỊNH (BIDIPHAR)</t>
  </si>
  <si>
    <t>PP2300385716</t>
  </si>
  <si>
    <t>Bocartin 150</t>
  </si>
  <si>
    <t xml:space="preserve">Hộp 1 lọ 15ml </t>
  </si>
  <si>
    <t>VD-21239-14</t>
  </si>
  <si>
    <t>Công ty cổ phần Dược-Trang thiết bị y tế Bình Định (Bidiphar)</t>
  </si>
  <si>
    <t>PP2300385727</t>
  </si>
  <si>
    <t xml:space="preserve">Clyodas 300 </t>
  </si>
  <si>
    <t>VD-21632-14</t>
  </si>
  <si>
    <t>PP2300385728</t>
  </si>
  <si>
    <t>Clyodas 150</t>
  </si>
  <si>
    <t xml:space="preserve">Hộp 5 vỉ x 10 viên </t>
  </si>
  <si>
    <t>VD-28234-17</t>
  </si>
  <si>
    <t>PP2300385739</t>
  </si>
  <si>
    <t>Biluracil 250</t>
  </si>
  <si>
    <t xml:space="preserve">Hộp 1 lọ 5ml </t>
  </si>
  <si>
    <t>VD-26365-17</t>
  </si>
  <si>
    <t>PP2300385740</t>
  </si>
  <si>
    <t>Biluracil 500</t>
  </si>
  <si>
    <t xml:space="preserve">Hộp 1 lọ 10ml </t>
  </si>
  <si>
    <t>VD-28230-17</t>
  </si>
  <si>
    <t>PP2300385760</t>
  </si>
  <si>
    <t>TTDM 64</t>
  </si>
  <si>
    <t xml:space="preserve"> Dung dịch tiêm</t>
  </si>
  <si>
    <t>Hộp 1 lọ x 2ml</t>
  </si>
  <si>
    <t>PP2300385758</t>
  </si>
  <si>
    <t>TTDM 62</t>
  </si>
  <si>
    <t>Meloxicam 15mg/1,5ml</t>
  </si>
  <si>
    <t>15mg/1,5ml</t>
  </si>
  <si>
    <t>Hộp 10 ống x 1,5ml</t>
  </si>
  <si>
    <t>VD-19814-13. Gia hạn đến 30/12/2027. Số QĐ 854/QĐ-QLD</t>
  </si>
  <si>
    <t>Công ty Cổ phần dược Danapha</t>
  </si>
  <si>
    <t>PP2300385800</t>
  </si>
  <si>
    <t>TTDM 104</t>
  </si>
  <si>
    <t>Xylometazolin 0,05%</t>
  </si>
  <si>
    <t>0,05%</t>
  </si>
  <si>
    <t>Dung dịch nhỏ mũi</t>
  </si>
  <si>
    <t>Hộp 1 lọ x 10ml</t>
  </si>
  <si>
    <t>(893100040123)
VD-18682-13. Gia hạn đến 24/03/2028. Số QĐ 198/QĐ-QLD</t>
  </si>
  <si>
    <t>PP2300385738</t>
  </si>
  <si>
    <t>Zolmed 150</t>
  </si>
  <si>
    <t>VD-20723-14</t>
  </si>
  <si>
    <t>Công ty TNHH Abbott Healthcare Việt Nam</t>
  </si>
  <si>
    <t>PP2300385752</t>
  </si>
  <si>
    <t>A.T Ketoconazole 2%</t>
  </si>
  <si>
    <t xml:space="preserve"> Ketoconazol </t>
  </si>
  <si>
    <t>Kem bôi da</t>
  </si>
  <si>
    <t>Hộp 1 tuýp 10g</t>
  </si>
  <si>
    <t>VD-35727-22</t>
  </si>
  <si>
    <t>Công ty Cổ phần Dược phẩm An Thiên</t>
  </si>
  <si>
    <t>CÔNG TY CỔ PHẦN DƯỢC PHẨM AN THIÊN</t>
  </si>
  <si>
    <t>PP2300385732</t>
  </si>
  <si>
    <t>Dobutamin - BFS</t>
  </si>
  <si>
    <t>Dung dịch đậm đặc để tiêm truyền tĩnh mạch</t>
  </si>
  <si>
    <t>Hộp 10 ống × 5ml</t>
  </si>
  <si>
    <t>VD-26125-17</t>
  </si>
  <si>
    <t>Công ty cổ phần dược phẩm CPC1 Hà Nội</t>
  </si>
  <si>
    <t>CÔNG TY CỔ PHẦN DƯỢC PHẨM CPC1 HÀ NỘI</t>
  </si>
  <si>
    <t>PP2300385780</t>
  </si>
  <si>
    <t>TTDM 84</t>
  </si>
  <si>
    <t>Acepron 
250 mg</t>
  </si>
  <si>
    <t>Thuốc bột uống</t>
  </si>
  <si>
    <t>Hộp 20 gói x 1,5g</t>
  </si>
  <si>
    <t>VD-20678-14</t>
  </si>
  <si>
    <t>Công Ty Cổ Phần Dược Phẩm Cửu Long</t>
  </si>
  <si>
    <t>CÔNG TY CỔ PHẦN DƯỢC PHẨM CỬU LONG</t>
  </si>
  <si>
    <t>CÔNG TY CỔ PHẦN DƯỢC PHẨM KHÁNH HÒA</t>
  </si>
  <si>
    <t>PP2300385698</t>
  </si>
  <si>
    <t>Aciclovir 800mg</t>
  </si>
  <si>
    <t xml:space="preserve">Aciclovir </t>
  </si>
  <si>
    <t>Hộp 20 vỉ x 05 viên</t>
  </si>
  <si>
    <t>VD-35015-21</t>
  </si>
  <si>
    <t>Công ty cổ phần Dược phẩm Khánh Hòa</t>
  </si>
  <si>
    <t>PP2300385703</t>
  </si>
  <si>
    <t>Chai 300 viên</t>
  </si>
  <si>
    <t>VD-25704-16</t>
  </si>
  <si>
    <t>PP2300385709</t>
  </si>
  <si>
    <t>VD-19892-13</t>
  </si>
  <si>
    <t>PP2300385710</t>
  </si>
  <si>
    <t>Atorvastatin 20</t>
  </si>
  <si>
    <t>Chai 1000 viên</t>
  </si>
  <si>
    <t>VD-21313-14</t>
  </si>
  <si>
    <t>PP2300385712</t>
  </si>
  <si>
    <t>Hộp 04 vỉ x 50 viên</t>
  </si>
  <si>
    <t>VD-31731-19</t>
  </si>
  <si>
    <t>PP2300385714</t>
  </si>
  <si>
    <t>VD-32847-19</t>
  </si>
  <si>
    <t>PP2300385721</t>
  </si>
  <si>
    <t>Cimetidin 200</t>
  </si>
  <si>
    <t>Cimetidine</t>
  </si>
  <si>
    <t>Hộp 50 vỉ x 10 viên</t>
  </si>
  <si>
    <t>PP2300385749</t>
  </si>
  <si>
    <t>VD-22478-15</t>
  </si>
  <si>
    <t>PP2300385756</t>
  </si>
  <si>
    <t>Loratadin 10</t>
  </si>
  <si>
    <t>Hộp 20 vỉ x 10 viên</t>
  </si>
  <si>
    <t>VD-35820-22</t>
  </si>
  <si>
    <t>PP2300385759</t>
  </si>
  <si>
    <t>Kamelox 15</t>
  </si>
  <si>
    <t>VD-21863-14</t>
  </si>
  <si>
    <t>PP2300385761</t>
  </si>
  <si>
    <t>Methyl prednisolon 16</t>
  </si>
  <si>
    <t xml:space="preserve">Methyl prednisolon </t>
  </si>
  <si>
    <t>VD-20763-14</t>
  </si>
  <si>
    <t>PP2300385763</t>
  </si>
  <si>
    <t>TTDM 67</t>
  </si>
  <si>
    <t>Methyl prednisolon 4</t>
  </si>
  <si>
    <t>VD-22479-15</t>
  </si>
  <si>
    <t>PP2300385768</t>
  </si>
  <si>
    <t>VD-22175-15</t>
  </si>
  <si>
    <t>PP2300385777</t>
  </si>
  <si>
    <t>TTDM 81</t>
  </si>
  <si>
    <t>Pantoprazol (dưới dạng vi hạt 15% Pantoprazol)</t>
  </si>
  <si>
    <t>VD-21315-14</t>
  </si>
  <si>
    <t>PP2300385781</t>
  </si>
  <si>
    <t>TTDM 85</t>
  </si>
  <si>
    <t>Panactol</t>
  </si>
  <si>
    <t>Viên nén dài</t>
  </si>
  <si>
    <t>VD-18743-13</t>
  </si>
  <si>
    <t>PP2300385783</t>
  </si>
  <si>
    <t>TTDM 87</t>
  </si>
  <si>
    <t>Panactol 650</t>
  </si>
  <si>
    <t>VD-20765-14</t>
  </si>
  <si>
    <t>PP2300385785</t>
  </si>
  <si>
    <t>TTDM 89</t>
  </si>
  <si>
    <t>VD-31120-18</t>
  </si>
  <si>
    <t>PP2300385789</t>
  </si>
  <si>
    <t>TTDM 93</t>
  </si>
  <si>
    <t>Hydrocolacyl</t>
  </si>
  <si>
    <t xml:space="preserve">Prednisolon </t>
  </si>
  <si>
    <t>VD-19386-13</t>
  </si>
  <si>
    <t>PP2300385793</t>
  </si>
  <si>
    <t>TTDM 97</t>
  </si>
  <si>
    <t>VD-21317-14</t>
  </si>
  <si>
    <t>PP2300385794</t>
  </si>
  <si>
    <t>TTDM 98</t>
  </si>
  <si>
    <t>Spironolactone</t>
  </si>
  <si>
    <t>Hộp 10 vỉ x 25 viên</t>
  </si>
  <si>
    <t>VD-34696-20</t>
  </si>
  <si>
    <t>PP2300385797</t>
  </si>
  <si>
    <t>TTDM 101</t>
  </si>
  <si>
    <t>Dogtapine</t>
  </si>
  <si>
    <t>Chai 200 viên</t>
  </si>
  <si>
    <t>VD-25705-16</t>
  </si>
  <si>
    <t>PP2300385702</t>
  </si>
  <si>
    <t>PP2300385706</t>
  </si>
  <si>
    <t>AUGXICINE 500mg/ 62,5mg</t>
  </si>
  <si>
    <t>Amoxicilin (Dưới dạng amoxicilin trihydrat); Acid clavulanic (Dưới dạng kali clavulanat kết hợp với silicon dioxid)</t>
  </si>
  <si>
    <t>500mg+62,5mg</t>
  </si>
  <si>
    <t>thuốc bột pha hỗn dịch uống</t>
  </si>
  <si>
    <t>Hộp 10 gói 1g</t>
  </si>
  <si>
    <t>VD-30557-18</t>
  </si>
  <si>
    <t>Chi nhánh công ty Cổ Phần Dược Phẩm Trung Ương Vidipha Bình Dương</t>
  </si>
  <si>
    <t>gói</t>
  </si>
  <si>
    <t>CÔNG TY CỔ PHẦN DƯỢC PHẨM TRUNG ƯƠNG VIDIPHA</t>
  </si>
  <si>
    <t>CÔNG TY CỔ PHẦN DƯỢC PHẨM VĨNH PHÚC</t>
  </si>
  <si>
    <t>PP2300385699</t>
  </si>
  <si>
    <t>Cammic</t>
  </si>
  <si>
    <t xml:space="preserve">Acid tranexamic </t>
  </si>
  <si>
    <t>500mg/5ml</t>
  </si>
  <si>
    <t>Hộp 10 vỉ x 5 ống x 5ml</t>
  </si>
  <si>
    <t>VD-23729-15 (Quyết định gia hạn số 447/QĐ-QLD ngày 02/08/2022)</t>
  </si>
  <si>
    <t>Công ty cổ phần dược phẩm Vĩnh Phúc</t>
  </si>
  <si>
    <t>PP2300385701</t>
  </si>
  <si>
    <t xml:space="preserve">Adrenalin </t>
  </si>
  <si>
    <t>1mg/1ml</t>
  </si>
  <si>
    <t>Hộp 5 vỉ x 10 ống x 1ml</t>
  </si>
  <si>
    <t>30 tháng</t>
  </si>
  <si>
    <t>VD-27151-17 (Quyết định gia hạn số 62/QĐ-QLD ngày 08/02/2023)</t>
  </si>
  <si>
    <t>PP2300385705</t>
  </si>
  <si>
    <t>Vinphacine</t>
  </si>
  <si>
    <t>Amikacin (dưới dạng Amikacin sulfat)</t>
  </si>
  <si>
    <t>500mg/2ml</t>
  </si>
  <si>
    <t>Hộp 2 vỉ x 5 ống x 2ml</t>
  </si>
  <si>
    <t>893110307123 (VD-28702-18)</t>
  </si>
  <si>
    <t>PP2300385713</t>
  </si>
  <si>
    <t>Bucarvin</t>
  </si>
  <si>
    <t>Bupivacain hydroclorid</t>
  </si>
  <si>
    <t>20mg/4ml</t>
  </si>
  <si>
    <t>Gây tê tủy sống</t>
  </si>
  <si>
    <t>Hộp 1 vỉ x 5 ống x 4ml</t>
  </si>
  <si>
    <t>PP2300385725</t>
  </si>
  <si>
    <t>Clindacine 600</t>
  </si>
  <si>
    <t>600mg/4ml</t>
  </si>
  <si>
    <t>Hộp 1 vỉ x 5 Ống
x 4 ml</t>
  </si>
  <si>
    <t>893110374923
(VD-18004-12)</t>
  </si>
  <si>
    <t>PP2300385726</t>
  </si>
  <si>
    <t>Clindacine 300</t>
  </si>
  <si>
    <t xml:space="preserve">300mg/ 2ml </t>
  </si>
  <si>
    <t>Hộp 1 vỉ x 5 Ống x 2ml</t>
  </si>
  <si>
    <t xml:space="preserve"> 893110306623 (VD-18003-12)</t>
  </si>
  <si>
    <t>PP2300385730</t>
  </si>
  <si>
    <t>TTDM 34</t>
  </si>
  <si>
    <t>893110303923 (VD-29907-18)</t>
  </si>
  <si>
    <t>PP2300385741</t>
  </si>
  <si>
    <t>Vinzix</t>
  </si>
  <si>
    <t>20mg/2ml</t>
  </si>
  <si>
    <t>Hộp 10 vỉ x 5 ống x 2ml</t>
  </si>
  <si>
    <t>893110305923  (VD-29913-18)</t>
  </si>
  <si>
    <t>PP2300385742</t>
  </si>
  <si>
    <t>Hộp 5 vỉ x 50 viên</t>
  </si>
  <si>
    <t xml:space="preserve"> 893110306023 (VD-28154-17)</t>
  </si>
  <si>
    <t>PP2300385746</t>
  </si>
  <si>
    <t>Vinphason</t>
  </si>
  <si>
    <t>Hydrocortison (dưới dạng hydrocortison
natri succinat)</t>
  </si>
  <si>
    <t>Thuốc tiêm
đông khô</t>
  </si>
  <si>
    <t>Hộp 10 Lọ x 10 Ống dung môi 2ml</t>
  </si>
  <si>
    <t>PP2300385747</t>
  </si>
  <si>
    <t>Vincopane</t>
  </si>
  <si>
    <t>Hyoscin-N-butylbromid</t>
  </si>
  <si>
    <t>Hộp 10 ống x 1ml</t>
  </si>
  <si>
    <t>VD-20892-14 (Quyết định gia hạn số 62/QĐ-QLD ngày 08/02/2023)</t>
  </si>
  <si>
    <t>PP2300385766</t>
  </si>
  <si>
    <t>Vingomin</t>
  </si>
  <si>
    <t>0,2mg/1ml</t>
  </si>
  <si>
    <t>Hộp 1 vỉ x 10 ống 1ml</t>
  </si>
  <si>
    <t>VD-24908-16 (Quyết định gia hạn số 62/QĐ-QLD ngày 08/02/2023)</t>
  </si>
  <si>
    <t>PP2300385776</t>
  </si>
  <si>
    <t>Vinphatoxin</t>
  </si>
  <si>
    <t xml:space="preserve">Oxytocin </t>
  </si>
  <si>
    <t>5IU/ml</t>
  </si>
  <si>
    <t>Hộp 1 vỉ x 10 ống x 1ml</t>
  </si>
  <si>
    <t>893114305223 (VD-28703-18)</t>
  </si>
  <si>
    <t>PP2300385784</t>
  </si>
  <si>
    <t>TTDM 88</t>
  </si>
  <si>
    <t>Fenidel</t>
  </si>
  <si>
    <t>VD-29226-18 (Quyết định gia hạn số 136/QĐ-QLD ngày 01/03/2023)</t>
  </si>
  <si>
    <t>PP2300385791</t>
  </si>
  <si>
    <t>TTDM 95</t>
  </si>
  <si>
    <t>Vinsalmol</t>
  </si>
  <si>
    <t>Salbutamol (dưới dạng Salbutamol sulfat)</t>
  </si>
  <si>
    <t>VD-26324-17 (Quyết định gia hạn số 833/QĐ-QLD ngày 21/12/2022)</t>
  </si>
  <si>
    <t>PP2300385743</t>
  </si>
  <si>
    <t xml:space="preserve">Dung dịch Tiêm </t>
  </si>
  <si>
    <t>PP2300385753</t>
  </si>
  <si>
    <t>Haduquin 250</t>
  </si>
  <si>
    <t>VD-35228-21</t>
  </si>
  <si>
    <t>Nhà máy HDPHARMA EU-Công ty cổ phần dược vật tư y tế Hải Dương</t>
  </si>
  <si>
    <t>PP2300385767</t>
  </si>
  <si>
    <t>Metronidazol Kabi</t>
  </si>
  <si>
    <t xml:space="preserve">Dung dịch tiêm truyền  </t>
  </si>
  <si>
    <t>Hộp 48 chai nhựa 100ml</t>
  </si>
  <si>
    <t>VD-26377-17</t>
  </si>
  <si>
    <t>Công ty Cổ phần Fresenius Kabi Việt Nam</t>
  </si>
  <si>
    <t>PP2300385773</t>
  </si>
  <si>
    <t>TTDM 77</t>
  </si>
  <si>
    <t>Nước cất tiêm</t>
  </si>
  <si>
    <t xml:space="preserve">Dung môi pha tiêm </t>
  </si>
  <si>
    <t>Hộp 50 ống x 10ml</t>
  </si>
  <si>
    <t>VD-18797-13</t>
  </si>
  <si>
    <t>PP2300385775</t>
  </si>
  <si>
    <t>TTDM 79</t>
  </si>
  <si>
    <t xml:space="preserve">Ondansetron Kabi 8mg/4ml </t>
  </si>
  <si>
    <t xml:space="preserve">Hộp 5 ống  x 4 ml </t>
  </si>
  <si>
    <t>PP2300385700</t>
  </si>
  <si>
    <t>PP2300385708</t>
  </si>
  <si>
    <t>Ampicillin 1g</t>
  </si>
  <si>
    <t>Ampicillin</t>
  </si>
  <si>
    <t>Hộp 50 lọ</t>
  </si>
  <si>
    <t>VD-24793-16
(QĐ gia hạn số: 302 /QĐ-QLD ngày 27/4/2023 được gia hạn đến 31/12/2024)</t>
  </si>
  <si>
    <t>PP2300385717</t>
  </si>
  <si>
    <t>Cefazolin 1g</t>
  </si>
  <si>
    <t>Cefazolin
(dưới dạng Cefazolin natri)</t>
  </si>
  <si>
    <t>Hộp 10 lọ bột dung tích 15ml</t>
  </si>
  <si>
    <t>VD-24227-16
(QĐ gia hạn số: 62 /QĐ-QLD ngày 8/02/2023 được gia hạn đến 31/12/2024)</t>
  </si>
  <si>
    <t>PP2300385720</t>
  </si>
  <si>
    <t>Cephalexin 500mg</t>
  </si>
  <si>
    <t>Cefalexin</t>
  </si>
  <si>
    <t>VD-18312-13
(QĐ gia hạn số: 62 /QĐ-QLD ngày 8/02/2023 được gia hạn đến 31/12/2024)</t>
  </si>
  <si>
    <t>PP2300385722</t>
  </si>
  <si>
    <t>PP2300385723</t>
  </si>
  <si>
    <t>Ciprofloxacin 0,3%</t>
  </si>
  <si>
    <t>0,3% /5ml</t>
  </si>
  <si>
    <t>VD-22941-15
(QĐ gia hạn số: 62 /QĐ-QLD ngày 8/02/2023 được gia hạn đến 31/12/2024)</t>
  </si>
  <si>
    <t>PP2300385755</t>
  </si>
  <si>
    <t>Loperamid 2mg</t>
  </si>
  <si>
    <t>Loperamid hydroclorid</t>
  </si>
  <si>
    <t>VD-25721-16
(QĐ gia hạn số: 435 /QĐ-QLD ngày 19/6/2023 được gia hạn đến 31/12/2024)</t>
  </si>
  <si>
    <t>PP2300385774</t>
  </si>
  <si>
    <t>PP2300385795</t>
  </si>
  <si>
    <t>TTDM 99</t>
  </si>
  <si>
    <t>Cotrimoxazol 480mg</t>
  </si>
  <si>
    <t>Hộp 20 vỉ x 20 viên</t>
  </si>
  <si>
    <t>VD-24799-16
(QĐ gia hạn số: 302 /QĐ-QLD ngày 27/4/2023 được gia hạn đến 31/12/2024)</t>
  </si>
  <si>
    <t>PP2300385765</t>
  </si>
  <si>
    <t>Methyldopa 250mg</t>
  </si>
  <si>
    <t>VD-21013-14</t>
  </si>
  <si>
    <t>Công ty TNHH Traphaco Hưng Yên</t>
  </si>
  <si>
    <t>CÔNG TY CỔ PHẦN TRAPHACO</t>
  </si>
  <si>
    <t>PP2300385704</t>
  </si>
  <si>
    <t>SPAS-AGI</t>
  </si>
  <si>
    <t>VD-17379-12</t>
  </si>
  <si>
    <t>PP2300385711</t>
  </si>
  <si>
    <t>PP2300385724</t>
  </si>
  <si>
    <t>PP2300385731</t>
  </si>
  <si>
    <t>FENAGI 75</t>
  </si>
  <si>
    <t>Hộp 10 vỉ x 10 viên</t>
  </si>
  <si>
    <t>VD-30279-18</t>
  </si>
  <si>
    <t>PP2300385734</t>
  </si>
  <si>
    <t>AGINARIL®5</t>
  </si>
  <si>
    <t>Hộp 3 vỉ, 6 vỉ, 10 vỉ x 10 viên</t>
  </si>
  <si>
    <t>VD-31563-19</t>
  </si>
  <si>
    <t>PP2300385737</t>
  </si>
  <si>
    <t>LIPAGIM 300</t>
  </si>
  <si>
    <t>Hộp 3 vỉ, 10 vỉ  x 10 viên</t>
  </si>
  <si>
    <t>VD-13319-10</t>
  </si>
  <si>
    <t>PP2300385751</t>
  </si>
  <si>
    <t>KETOVAZOL 2%</t>
  </si>
  <si>
    <t>Hộp 1 tuýp 5g</t>
  </si>
  <si>
    <t>VD-18694-13</t>
  </si>
  <si>
    <t>PP2300385757</t>
  </si>
  <si>
    <t>TTDM 61</t>
  </si>
  <si>
    <t>MEBENDAZOL</t>
  </si>
  <si>
    <t>Hộp 1 vỉ x 1 viên</t>
  </si>
  <si>
    <t>VD-25614-16</t>
  </si>
  <si>
    <t>PP2300385769</t>
  </si>
  <si>
    <t>TTDM 73</t>
  </si>
  <si>
    <t>MIFETONE 200MCG</t>
  </si>
  <si>
    <t>PP2300385778</t>
  </si>
  <si>
    <t>TTDM 82</t>
  </si>
  <si>
    <t>AGIMOL 80</t>
  </si>
  <si>
    <t>Thuốc cốm pha hỗn dịch uống</t>
  </si>
  <si>
    <t>Hộp 30 gói x 1g</t>
  </si>
  <si>
    <t>VD-26722-17</t>
  </si>
  <si>
    <t>PP2300385779</t>
  </si>
  <si>
    <t>TTDM 83</t>
  </si>
  <si>
    <t>AGIMOL 150</t>
  </si>
  <si>
    <t>Thuốc cốm</t>
  </si>
  <si>
    <t>VD-22790-15</t>
  </si>
  <si>
    <t>PP2300385790</t>
  </si>
  <si>
    <t>TTDM 94</t>
  </si>
  <si>
    <t>AGIRISDON 2</t>
  </si>
  <si>
    <t>Hộp 3 vỉ, 10 vỉ x 10 viên</t>
  </si>
  <si>
    <t>VD-33373-19</t>
  </si>
  <si>
    <t>PP2300385792</t>
  </si>
  <si>
    <t>TTDM 96</t>
  </si>
  <si>
    <t>AGISIMVA 20</t>
  </si>
  <si>
    <t>VD-24112-16</t>
  </si>
  <si>
    <t>PP2300385798</t>
  </si>
  <si>
    <t>TTDM 102</t>
  </si>
  <si>
    <t>AGIFOVIR</t>
  </si>
  <si>
    <t>VD-18925-13</t>
  </si>
  <si>
    <t>Methotrexate</t>
  </si>
  <si>
    <t>PP2300385733</t>
  </si>
  <si>
    <t>Doxycyclin 100 mg</t>
  </si>
  <si>
    <t>Doxycyclin (dưới dạng Doxycyclin hyclat)</t>
  </si>
  <si>
    <t>VD-28382-17 QĐ gia hạn số 62/QĐ-QLD, ngày 08/02/2023</t>
  </si>
  <si>
    <t>PP2300385744</t>
  </si>
  <si>
    <t>Glibenclamid 5mg</t>
  </si>
  <si>
    <t xml:space="preserve">Glibenclamid </t>
  </si>
  <si>
    <t>Hộp 05 vỉ x 20 viên</t>
  </si>
  <si>
    <t xml:space="preserve">VD-34858-20 </t>
  </si>
  <si>
    <t xml:space="preserve"> CÔNG TY CỔ PHẦN XUẤT NHẬP KHẨU Y TẾ DOMESCO</t>
  </si>
  <si>
    <t>PP2300385770</t>
  </si>
  <si>
    <t>Fascapin-20</t>
  </si>
  <si>
    <t xml:space="preserve">20mg </t>
  </si>
  <si>
    <t>VD-18629-13</t>
  </si>
  <si>
    <t>Cty cổ phần dược phẩm Trung ương 2</t>
  </si>
  <si>
    <t>CÔNG TY TNHH DƯỢC PHẨM GIA NGUYÊN</t>
  </si>
  <si>
    <t>PP2300385771</t>
  </si>
  <si>
    <t>Fascapin -10</t>
  </si>
  <si>
    <t xml:space="preserve">10mg </t>
  </si>
  <si>
    <t>VD-22524-15</t>
  </si>
  <si>
    <t>PP2300385799</t>
  </si>
  <si>
    <t>TTDM 103</t>
  </si>
  <si>
    <t>Valbivi 0.5g</t>
  </si>
  <si>
    <t>Vancomycin (dưới dạng Vancomycin HCl)</t>
  </si>
  <si>
    <t>VD-18365-13</t>
  </si>
  <si>
    <t>Công ty cổ phần Dược phẩm Trung Ương 1 - Pharbaco</t>
  </si>
  <si>
    <t>CÔNG TY TNHH DƯỢC PHẨM HELIOS</t>
  </si>
  <si>
    <t xml:space="preserve"> CÔNG TY TNHH DƯỢC PHẨM STABLED</t>
  </si>
  <si>
    <t>PP2300385796</t>
  </si>
  <si>
    <t>TTDM 100</t>
  </si>
  <si>
    <t>Trimexazol</t>
  </si>
  <si>
    <t>Hộp 1 chai 60ml hỗn dịch uống</t>
  </si>
  <si>
    <t>VD-31697-19</t>
  </si>
  <si>
    <t>Công ty cổ phần dược phẩm Hà Tây</t>
  </si>
  <si>
    <t>PP2300385707</t>
  </si>
  <si>
    <t>SM.Amoxicillin 250</t>
  </si>
  <si>
    <t>Viên nén phân tán</t>
  </si>
  <si>
    <t>VD-31694-19</t>
  </si>
  <si>
    <t>CÔNG TY TNHH THƯƠNG MẠI DƯỢC PHẨM VẠN XUÂN</t>
  </si>
  <si>
    <t>PP2300385764</t>
  </si>
  <si>
    <t>ID-Arsolone 4</t>
  </si>
  <si>
    <t>VD-30387-18</t>
  </si>
  <si>
    <t>Phụ lục 02</t>
  </si>
  <si>
    <t xml:space="preserve">PHỤ LỤC CHI TIẾT TRÚNG THẦU - GÓI SỐ 1 - THUỐC ĐÁP ỨNG TIÊU CHÍ KỸ THUẬT CỦA NHÓM 1 THEO THÔNG TƯ 15/2019/TT-BYT VÀ THÔNG TƯ 29/2020/TT-BYT SỬA ĐỔI TẠI THÔNG TƯ 06/2023/TT-BYT
</t>
  </si>
  <si>
    <t xml:space="preserve">PHỤ LỤC CHI TIẾT TRÚNG THẦU - GÓI SỐ 2 - THUỐC ĐÁP ỨNG TIÊU CHÍ KỸ THUẬT CỦA NHÓM 2 THEO THÔNG TƯ 15/2019/TT-BYT VÀ THÔNG TƯ 29/2020/TT-BYT SỬA ĐỔI TẠI THÔNG TƯ 06/2023/TT-BYT
</t>
  </si>
  <si>
    <t>PHỤ LỤC CHI TIẾT TRÚNG THẦU - GÓI SỐ 3 - THUỐC ĐÁP ỨNG TIÊU CHÍ KỸ THUẬT CỦA NHÓM 3 THEO THÔNG TƯ 15/2019/TT-BYT VÀ THÔNG TƯ 29/2020/TT-BYT SỬA ĐỔI TẠI THÔNG TƯ 06/2023/TT-BYT</t>
  </si>
  <si>
    <t>PHỤ LỤC CHI TIẾT TRÚNG THẦU - GÓI SỐ 4 - THUỐC ĐÁP ỨNG TIÊU CHÍ KỸ THUẬT CỦA NHÓM 4 THEO THÔNG TƯ 15/2019/TT-BYT VÀ THÔNG TƯ 29/2020/TT-BYT SỬA ĐỔI TẠI THÔNG TƯ 06/2023/TT-BYT</t>
  </si>
  <si>
    <t>PHỤ LỤC CHI TIẾT TRÚNG THẦU - GÓI SỐ 5 - THUỐC ĐÁP ỨNG TIÊU CHÍ KỸ THUẬT CỦA NHÓM 5 THEO THÔNG TƯ 15/2019/TT-BYT VÀ THÔNG TƯ 29/2020/TT-BYT SỬA ĐỔI TẠI THÔNG TƯ 06/2023/TT-BYT</t>
  </si>
  <si>
    <t>Tổng cộng: 57 danh mục</t>
  </si>
  <si>
    <t>Tổng cộng: 25 danh mục</t>
  </si>
  <si>
    <t>Tổng cộng: 46 danh mục</t>
  </si>
  <si>
    <t>Tổng cộng: 88 danh mục</t>
  </si>
  <si>
    <t>Tổng cộng: 11 danh mục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</si>
</sst>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#,##0;[Red]#,##0"/>
    <numFmt numFmtId="167" formatCode="_(* #,##0_);_(* \(#,##0\);_(* &quot;-&quot;??_);_(@_)"/>
    <numFmt numFmtId="168" formatCode="#,##0.00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sz val="12"/>
      <color indexed="8"/>
      <name val="Times New Roman"/>
      <family val="2"/>
      <charset val="1"/>
    </font>
    <font>
      <sz val="11"/>
      <color theme="1"/>
      <name val="Times New Roman"/>
      <family val="2"/>
      <charset val="163"/>
    </font>
    <font>
      <sz val="11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b/>
      <sz val="11"/>
      <color theme="1"/>
      <name val="Cambria"/>
      <family val="1"/>
      <scheme val="major"/>
    </font>
    <font>
      <sz val="13"/>
      <color theme="1"/>
      <name val="Times New Roman"/>
      <family val="1"/>
      <charset val="163"/>
    </font>
    <font>
      <sz val="11"/>
      <color rgb="FF000000"/>
      <name val="Cambria"/>
      <family val="1"/>
      <charset val="163"/>
      <scheme val="major"/>
    </font>
    <font>
      <b/>
      <sz val="10"/>
      <color theme="1"/>
      <name val="Arial"/>
      <family val="2"/>
      <charset val="163"/>
    </font>
    <font>
      <b/>
      <sz val="10"/>
      <color rgb="FFFF0000"/>
      <name val="Arial"/>
      <family val="2"/>
      <charset val="163"/>
    </font>
    <font>
      <sz val="10"/>
      <color rgb="FFFF0000"/>
      <name val="Arial"/>
      <family val="2"/>
      <charset val="163"/>
    </font>
    <font>
      <b/>
      <sz val="14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4"/>
      <color rgb="FF000000"/>
      <name val="Times New Roman"/>
      <family val="1"/>
      <charset val="163"/>
    </font>
    <font>
      <sz val="14"/>
      <color theme="1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b/>
      <sz val="14"/>
      <color rgb="FF000000"/>
      <name val="Times New Roman"/>
      <family val="1"/>
      <charset val="163"/>
    </font>
    <font>
      <sz val="11"/>
      <color rgb="FF00000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1"/>
      <color theme="1"/>
      <name val=".VnTime"/>
      <family val="2"/>
    </font>
    <font>
      <sz val="11"/>
      <color theme="1"/>
      <name val="Times New Roman"/>
      <family val="2"/>
    </font>
    <font>
      <sz val="11"/>
      <name val="Calibri"/>
      <family val="2"/>
      <charset val="163"/>
    </font>
    <font>
      <sz val="11"/>
      <name val=".VnTime"/>
      <family val="2"/>
    </font>
    <font>
      <sz val="12"/>
      <color theme="1"/>
      <name val="Times New Roman"/>
      <family val="2"/>
    </font>
    <font>
      <sz val="11"/>
      <name val="VNI-Times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Arial Narrow"/>
      <family val="2"/>
    </font>
    <font>
      <sz val="11"/>
      <color indexed="8"/>
      <name val="Arial"/>
      <family val="2"/>
      <charset val="163"/>
    </font>
    <font>
      <sz val="11"/>
      <color indexed="8"/>
      <name val=".VnTime"/>
      <family val="2"/>
    </font>
    <font>
      <sz val="10"/>
      <color indexed="8"/>
      <name val=".VnTime"/>
      <family val="2"/>
    </font>
    <font>
      <sz val="10"/>
      <name val="VNI-Times"/>
    </font>
    <font>
      <sz val="12"/>
      <color indexed="8"/>
      <name val="Calibri"/>
      <family val="2"/>
    </font>
    <font>
      <sz val="14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sz val="10"/>
      <name val="Cambria"/>
      <family val="1"/>
      <charset val="163"/>
    </font>
    <font>
      <sz val="10"/>
      <color theme="1"/>
      <name val="Cambria"/>
      <family val="1"/>
      <charset val="163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charset val="163"/>
      <scheme val="major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theme="1"/>
      <name val="Cambria"/>
      <family val="1"/>
      <charset val="163"/>
    </font>
    <font>
      <b/>
      <sz val="12"/>
      <color theme="1"/>
      <name val="Cambria"/>
      <family val="1"/>
    </font>
    <font>
      <b/>
      <sz val="12"/>
      <color theme="1"/>
      <name val="Cambria"/>
      <family val="1"/>
      <charset val="163"/>
      <scheme val="major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0">
    <xf numFmtId="0" fontId="0" fillId="0" borderId="0"/>
    <xf numFmtId="0" fontId="4" fillId="0" borderId="0">
      <alignment vertical="top"/>
    </xf>
    <xf numFmtId="0" fontId="9" fillId="0" borderId="0"/>
    <xf numFmtId="0" fontId="7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0" fontId="5" fillId="0" borderId="0"/>
    <xf numFmtId="0" fontId="11" fillId="0" borderId="0"/>
    <xf numFmtId="0" fontId="9" fillId="0" borderId="0"/>
    <xf numFmtId="0" fontId="6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3" fillId="0" borderId="0"/>
    <xf numFmtId="0" fontId="6" fillId="0" borderId="0"/>
    <xf numFmtId="0" fontId="5" fillId="0" borderId="0"/>
    <xf numFmtId="0" fontId="1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2" fillId="0" borderId="0"/>
    <xf numFmtId="0" fontId="2" fillId="0" borderId="0"/>
    <xf numFmtId="165" fontId="8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33" fillId="0" borderId="0"/>
    <xf numFmtId="0" fontId="33" fillId="0" borderId="0"/>
    <xf numFmtId="0" fontId="1" fillId="0" borderId="0"/>
    <xf numFmtId="0" fontId="5" fillId="0" borderId="0"/>
    <xf numFmtId="0" fontId="5" fillId="0" borderId="0"/>
    <xf numFmtId="0" fontId="35" fillId="0" borderId="0"/>
    <xf numFmtId="0" fontId="5" fillId="0" borderId="0"/>
    <xf numFmtId="166" fontId="36" fillId="0" borderId="0" applyFont="0" applyFill="0" applyBorder="0" applyAlignment="0" applyProtection="0"/>
    <xf numFmtId="0" fontId="36" fillId="0" borderId="0"/>
    <xf numFmtId="0" fontId="35" fillId="0" borderId="0"/>
    <xf numFmtId="165" fontId="5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35" fillId="0" borderId="0"/>
    <xf numFmtId="0" fontId="38" fillId="0" borderId="0"/>
    <xf numFmtId="168" fontId="9" fillId="0" borderId="0" applyFont="0" applyFill="0" applyBorder="0" applyAlignment="0" applyProtection="0"/>
    <xf numFmtId="0" fontId="34" fillId="0" borderId="0"/>
    <xf numFmtId="0" fontId="35" fillId="0" borderId="0">
      <alignment vertical="top"/>
    </xf>
    <xf numFmtId="0" fontId="5" fillId="0" borderId="0"/>
    <xf numFmtId="0" fontId="36" fillId="0" borderId="0"/>
    <xf numFmtId="9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4" fillId="0" borderId="0"/>
    <xf numFmtId="0" fontId="9" fillId="0" borderId="0">
      <alignment vertical="top"/>
    </xf>
    <xf numFmtId="0" fontId="39" fillId="0" borderId="0"/>
    <xf numFmtId="0" fontId="9" fillId="0" borderId="0"/>
    <xf numFmtId="165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40" fillId="0" borderId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5" fontId="42" fillId="0" borderId="0" applyFont="0" applyFill="0" applyBorder="0" applyAlignment="0" applyProtection="0"/>
    <xf numFmtId="0" fontId="48" fillId="0" borderId="0"/>
    <xf numFmtId="0" fontId="7" fillId="0" borderId="0">
      <alignment vertical="top"/>
    </xf>
    <xf numFmtId="165" fontId="4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1" fillId="0" borderId="0"/>
    <xf numFmtId="0" fontId="9" fillId="0" borderId="0"/>
    <xf numFmtId="0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6" fillId="0" borderId="0"/>
    <xf numFmtId="0" fontId="4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45" fillId="0" borderId="0"/>
    <xf numFmtId="165" fontId="42" fillId="0" borderId="0" applyFont="0" applyFill="0" applyBorder="0" applyAlignment="0" applyProtection="0"/>
    <xf numFmtId="0" fontId="47" fillId="0" borderId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0" fontId="9" fillId="0" borderId="0"/>
    <xf numFmtId="0" fontId="6" fillId="0" borderId="0"/>
    <xf numFmtId="0" fontId="9" fillId="0" borderId="0"/>
    <xf numFmtId="0" fontId="9" fillId="0" borderId="0">
      <alignment vertical="top"/>
    </xf>
    <xf numFmtId="0" fontId="43" fillId="0" borderId="0">
      <alignment vertical="top"/>
    </xf>
    <xf numFmtId="0" fontId="9" fillId="0" borderId="0">
      <alignment vertical="top"/>
    </xf>
    <xf numFmtId="0" fontId="42" fillId="0" borderId="0"/>
    <xf numFmtId="0" fontId="7" fillId="0" borderId="0"/>
    <xf numFmtId="0" fontId="9" fillId="0" borderId="0"/>
    <xf numFmtId="0" fontId="9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4" fillId="0" borderId="0">
      <alignment vertical="top"/>
    </xf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8" fontId="36" fillId="0" borderId="0" applyFont="0" applyFill="0" applyBorder="0" applyAlignment="0" applyProtection="0"/>
  </cellStyleXfs>
  <cellXfs count="136">
    <xf numFmtId="0" fontId="0" fillId="0" borderId="0" xfId="0"/>
    <xf numFmtId="3" fontId="1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/>
    <xf numFmtId="0" fontId="13" fillId="0" borderId="1" xfId="0" applyFont="1" applyBorder="1"/>
    <xf numFmtId="3" fontId="14" fillId="0" borderId="1" xfId="0" applyNumberFormat="1" applyFont="1" applyBorder="1"/>
    <xf numFmtId="3" fontId="17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3" fontId="29" fillId="0" borderId="9" xfId="0" applyNumberFormat="1" applyFont="1" applyBorder="1" applyAlignment="1">
      <alignment horizontal="center" vertical="center" wrapText="1"/>
    </xf>
    <xf numFmtId="3" fontId="30" fillId="0" borderId="9" xfId="0" applyNumberFormat="1" applyFont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center" wrapText="1"/>
      <protection locked="0"/>
    </xf>
    <xf numFmtId="3" fontId="32" fillId="0" borderId="0" xfId="0" applyNumberFormat="1" applyFont="1" applyAlignment="1" applyProtection="1">
      <alignment horizontal="center" vertical="center" wrapText="1"/>
      <protection locked="0"/>
    </xf>
    <xf numFmtId="3" fontId="31" fillId="0" borderId="0" xfId="0" applyNumberFormat="1" applyFont="1" applyAlignment="1" applyProtection="1">
      <alignment horizontal="center" vertical="center" wrapText="1"/>
      <protection locked="0"/>
    </xf>
    <xf numFmtId="0" fontId="53" fillId="0" borderId="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53" fillId="0" borderId="1" xfId="0" applyNumberFormat="1" applyFont="1" applyBorder="1" applyAlignment="1">
      <alignment horizontal="center" vertical="center" wrapText="1"/>
    </xf>
    <xf numFmtId="3" fontId="53" fillId="0" borderId="1" xfId="0" applyNumberFormat="1" applyFont="1" applyBorder="1" applyAlignment="1" applyProtection="1">
      <alignment horizontal="center" vertical="center" wrapText="1"/>
      <protection locked="0"/>
    </xf>
    <xf numFmtId="3" fontId="53" fillId="0" borderId="1" xfId="10" applyNumberFormat="1" applyFont="1" applyFill="1" applyBorder="1" applyAlignment="1" applyProtection="1">
      <alignment horizontal="center" vertical="center" wrapText="1"/>
      <protection locked="0"/>
    </xf>
    <xf numFmtId="3" fontId="54" fillId="0" borderId="1" xfId="0" applyNumberFormat="1" applyFont="1" applyBorder="1" applyAlignment="1" applyProtection="1">
      <alignment horizontal="center" vertical="center" wrapText="1"/>
      <protection locked="0"/>
    </xf>
    <xf numFmtId="3" fontId="53" fillId="0" borderId="1" xfId="0" applyNumberFormat="1" applyFont="1" applyBorder="1" applyAlignment="1" applyProtection="1">
      <alignment vertical="center" wrapText="1"/>
      <protection locked="0"/>
    </xf>
    <xf numFmtId="3" fontId="53" fillId="0" borderId="1" xfId="0" applyNumberFormat="1" applyFont="1" applyBorder="1" applyAlignment="1" applyProtection="1">
      <alignment horizontal="right" vertical="center" wrapText="1"/>
      <protection locked="0"/>
    </xf>
    <xf numFmtId="2" fontId="8" fillId="0" borderId="1" xfId="0" applyNumberFormat="1" applyFont="1" applyBorder="1" applyAlignment="1">
      <alignment horizontal="center" vertical="center" wrapText="1"/>
    </xf>
    <xf numFmtId="3" fontId="54" fillId="0" borderId="1" xfId="10" applyNumberFormat="1" applyFont="1" applyFill="1" applyBorder="1" applyAlignment="1" applyProtection="1">
      <alignment horizontal="center" vertical="center" wrapText="1"/>
      <protection locked="0"/>
    </xf>
    <xf numFmtId="3" fontId="53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53" fillId="0" borderId="1" xfId="0" applyFont="1" applyBorder="1" applyAlignment="1">
      <alignment horizontal="left" vertical="center" wrapText="1"/>
    </xf>
    <xf numFmtId="3" fontId="53" fillId="0" borderId="1" xfId="0" applyNumberFormat="1" applyFont="1" applyBorder="1" applyAlignment="1">
      <alignment vertical="center" wrapText="1"/>
    </xf>
    <xf numFmtId="0" fontId="53" fillId="0" borderId="1" xfId="0" applyFont="1" applyBorder="1" applyAlignment="1" applyProtection="1">
      <alignment horizontal="right" vertical="center"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3" fontId="53" fillId="0" borderId="0" xfId="0" applyNumberFormat="1" applyFont="1" applyAlignment="1" applyProtection="1">
      <alignment horizontal="center" vertical="center" wrapText="1"/>
      <protection locked="0"/>
    </xf>
    <xf numFmtId="3" fontId="54" fillId="0" borderId="0" xfId="0" applyNumberFormat="1" applyFont="1" applyAlignment="1" applyProtection="1">
      <alignment horizontal="center" vertical="center" wrapText="1"/>
      <protection locked="0"/>
    </xf>
    <xf numFmtId="3" fontId="53" fillId="0" borderId="0" xfId="0" applyNumberFormat="1" applyFont="1" applyAlignment="1" applyProtection="1">
      <alignment vertical="center" wrapText="1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3" fontId="52" fillId="0" borderId="0" xfId="0" applyNumberFormat="1" applyFont="1" applyAlignment="1" applyProtection="1">
      <alignment horizontal="center" vertical="center" wrapText="1"/>
      <protection locked="0"/>
    </xf>
    <xf numFmtId="3" fontId="32" fillId="0" borderId="0" xfId="0" applyNumberFormat="1" applyFont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5" fillId="0" borderId="1" xfId="0" applyFont="1" applyBorder="1" applyAlignment="1">
      <alignment vertical="center" wrapText="1"/>
    </xf>
    <xf numFmtId="3" fontId="56" fillId="0" borderId="1" xfId="0" applyNumberFormat="1" applyFont="1" applyBorder="1" applyAlignment="1" applyProtection="1">
      <alignment horizontal="center" vertical="center" wrapText="1"/>
      <protection locked="0"/>
    </xf>
    <xf numFmtId="3" fontId="56" fillId="0" borderId="1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10" applyNumberFormat="1" applyFont="1" applyFill="1" applyBorder="1" applyAlignment="1" applyProtection="1">
      <alignment horizontal="center" vertical="center" wrapText="1"/>
      <protection locked="0"/>
    </xf>
    <xf numFmtId="3" fontId="53" fillId="0" borderId="1" xfId="0" applyNumberFormat="1" applyFont="1" applyBorder="1" applyAlignment="1" applyProtection="1">
      <alignment horizontal="left" vertical="center" wrapText="1"/>
      <protection locked="0"/>
    </xf>
    <xf numFmtId="3" fontId="57" fillId="0" borderId="1" xfId="1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8" applyNumberFormat="1" applyFont="1" applyFill="1" applyBorder="1" applyAlignment="1" applyProtection="1">
      <alignment horizontal="center" vertical="center" wrapText="1"/>
      <protection locked="0"/>
    </xf>
    <xf numFmtId="3" fontId="53" fillId="0" borderId="1" xfId="0" applyNumberFormat="1" applyFont="1" applyBorder="1" applyAlignment="1">
      <alignment horizontal="left" vertical="center" wrapText="1"/>
    </xf>
    <xf numFmtId="3" fontId="58" fillId="0" borderId="1" xfId="0" applyNumberFormat="1" applyFont="1" applyBorder="1" applyAlignment="1" applyProtection="1">
      <alignment horizontal="center" vertical="center" wrapText="1"/>
      <protection locked="0"/>
    </xf>
    <xf numFmtId="3" fontId="59" fillId="0" borderId="1" xfId="0" applyNumberFormat="1" applyFont="1" applyBorder="1" applyAlignment="1" applyProtection="1">
      <alignment horizontal="center" vertical="center" wrapText="1"/>
      <protection locked="0"/>
    </xf>
    <xf numFmtId="0" fontId="53" fillId="0" borderId="1" xfId="0" applyFont="1" applyBorder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3" fontId="51" fillId="0" borderId="0" xfId="0" applyNumberFormat="1" applyFont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3" fontId="8" fillId="0" borderId="1" xfId="0" applyNumberFormat="1" applyFont="1" applyBorder="1" applyAlignment="1" applyProtection="1">
      <alignment vertical="center" wrapText="1"/>
      <protection locked="0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right" vertical="center" wrapText="1"/>
      <protection locked="0"/>
    </xf>
    <xf numFmtId="1" fontId="8" fillId="0" borderId="1" xfId="0" applyNumberFormat="1" applyFont="1" applyBorder="1" applyAlignment="1">
      <alignment horizontal="center" vertical="center" wrapText="1"/>
    </xf>
    <xf numFmtId="3" fontId="54" fillId="0" borderId="1" xfId="0" applyNumberFormat="1" applyFont="1" applyBorder="1" applyAlignment="1" applyProtection="1">
      <alignment horizontal="left" vertical="center" wrapText="1"/>
      <protection locked="0"/>
    </xf>
    <xf numFmtId="3" fontId="54" fillId="0" borderId="2" xfId="0" applyNumberFormat="1" applyFont="1" applyBorder="1" applyAlignment="1" applyProtection="1">
      <alignment horizontal="center" vertical="center" wrapText="1"/>
      <protection locked="0"/>
    </xf>
    <xf numFmtId="3" fontId="54" fillId="0" borderId="0" xfId="0" applyNumberFormat="1" applyFont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0" borderId="4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4" fillId="0" borderId="2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4" fillId="0" borderId="5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Alignment="1" applyProtection="1">
      <alignment horizontal="center" vertical="center" wrapText="1"/>
      <protection locked="0"/>
    </xf>
    <xf numFmtId="3" fontId="5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5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" xfId="0" applyFont="1" applyBorder="1" applyAlignment="1" applyProtection="1">
      <alignment horizontal="center" vertical="center" wrapText="1"/>
      <protection locked="0"/>
    </xf>
    <xf numFmtId="0" fontId="60" fillId="0" borderId="1" xfId="0" applyFont="1" applyBorder="1" applyAlignment="1" applyProtection="1">
      <alignment horizontal="center" vertical="center" wrapText="1"/>
      <protection locked="0"/>
    </xf>
    <xf numFmtId="0" fontId="53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53" fillId="0" borderId="1" xfId="0" applyNumberFormat="1" applyFont="1" applyFill="1" applyBorder="1" applyAlignment="1">
      <alignment horizontal="center" vertical="center" wrapText="1"/>
    </xf>
    <xf numFmtId="3" fontId="5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2" xfId="0" applyFont="1" applyFill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3" fontId="53" fillId="0" borderId="2" xfId="0" applyNumberFormat="1" applyFont="1" applyBorder="1" applyAlignment="1">
      <alignment horizontal="center" vertical="center" wrapText="1"/>
    </xf>
    <xf numFmtId="3" fontId="53" fillId="0" borderId="2" xfId="0" applyNumberFormat="1" applyFont="1" applyBorder="1" applyAlignment="1" applyProtection="1">
      <alignment horizontal="center" vertical="center" wrapText="1"/>
      <protection locked="0"/>
    </xf>
    <xf numFmtId="3" fontId="5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1" xfId="0" applyNumberFormat="1" applyFont="1" applyBorder="1" applyAlignment="1" applyProtection="1">
      <alignment horizontal="center" vertical="center" wrapText="1"/>
      <protection locked="0"/>
    </xf>
    <xf numFmtId="3" fontId="58" fillId="0" borderId="2" xfId="0" applyNumberFormat="1" applyFont="1" applyBorder="1" applyAlignment="1" applyProtection="1">
      <alignment horizontal="center" vertical="center" wrapText="1"/>
      <protection locked="0"/>
    </xf>
    <xf numFmtId="0" fontId="50" fillId="0" borderId="1" xfId="0" applyFont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vertical="center" wrapText="1"/>
      <protection locked="0"/>
    </xf>
    <xf numFmtId="3" fontId="53" fillId="0" borderId="0" xfId="0" applyNumberFormat="1" applyFont="1" applyFill="1" applyAlignment="1" applyProtection="1">
      <alignment horizontal="center" vertical="center" wrapText="1"/>
      <protection locked="0"/>
    </xf>
    <xf numFmtId="3" fontId="54" fillId="0" borderId="0" xfId="0" applyNumberFormat="1" applyFont="1" applyFill="1" applyAlignment="1" applyProtection="1">
      <alignment horizontal="center" vertical="center" wrapText="1"/>
      <protection locked="0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" xfId="0" applyFont="1" applyFill="1" applyBorder="1" applyAlignment="1" applyProtection="1">
      <alignment horizontal="center" vertical="center" wrapText="1"/>
      <protection locked="0"/>
    </xf>
    <xf numFmtId="3" fontId="53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4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3" fillId="0" borderId="1" xfId="0" applyNumberFormat="1" applyFont="1" applyFill="1" applyBorder="1" applyAlignment="1">
      <alignment horizontal="left" vertical="center" wrapText="1"/>
    </xf>
    <xf numFmtId="3" fontId="5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3" fontId="32" fillId="0" borderId="0" xfId="0" applyNumberFormat="1" applyFont="1" applyFill="1" applyAlignment="1" applyProtection="1">
      <alignment horizontal="center" vertical="center" wrapText="1"/>
      <protection locked="0"/>
    </xf>
    <xf numFmtId="3" fontId="52" fillId="0" borderId="0" xfId="0" applyNumberFormat="1" applyFont="1" applyFill="1" applyAlignment="1" applyProtection="1">
      <alignment horizontal="center" vertical="center" wrapText="1"/>
      <protection locked="0"/>
    </xf>
    <xf numFmtId="3" fontId="31" fillId="0" borderId="0" xfId="0" applyNumberFormat="1" applyFont="1" applyFill="1" applyAlignment="1" applyProtection="1">
      <alignment horizontal="center" vertical="center" wrapText="1"/>
      <protection locked="0"/>
    </xf>
    <xf numFmtId="3" fontId="32" fillId="0" borderId="0" xfId="0" applyNumberFormat="1" applyFont="1" applyFill="1" applyAlignment="1" applyProtection="1">
      <alignment horizontal="left" vertical="center" wrapText="1"/>
      <protection locked="0"/>
    </xf>
  </cellXfs>
  <cellStyles count="130">
    <cellStyle name="Bình thường 2 2" xfId="23" xr:uid="{00000000-0005-0000-0000-000000000000}"/>
    <cellStyle name="Bình thường 6" xfId="21" xr:uid="{00000000-0005-0000-0000-000001000000}"/>
    <cellStyle name="Bình thường 9" xfId="30" xr:uid="{00000000-0005-0000-0000-000002000000}"/>
    <cellStyle name="Comma [0] 2" xfId="74" xr:uid="{00000000-0005-0000-0000-000003000000}"/>
    <cellStyle name="Comma [0] 2 2" xfId="52" xr:uid="{00000000-0005-0000-0000-000004000000}"/>
    <cellStyle name="Comma [0] 2 2 2" xfId="80" xr:uid="{00000000-0005-0000-0000-000005000000}"/>
    <cellStyle name="Comma [0] 2 3" xfId="84" xr:uid="{00000000-0005-0000-0000-000006000000}"/>
    <cellStyle name="Comma 10" xfId="5" xr:uid="{00000000-0005-0000-0000-000007000000}"/>
    <cellStyle name="Comma 10 2" xfId="45" xr:uid="{00000000-0005-0000-0000-000008000000}"/>
    <cellStyle name="Comma 10 3" xfId="68" xr:uid="{00000000-0005-0000-0000-000009000000}"/>
    <cellStyle name="Comma 10 6" xfId="129" xr:uid="{00000000-0005-0000-0000-00000A000000}"/>
    <cellStyle name="Comma 101 3" xfId="48" xr:uid="{00000000-0005-0000-0000-00000B000000}"/>
    <cellStyle name="Comma 11" xfId="119" xr:uid="{00000000-0005-0000-0000-00000C000000}"/>
    <cellStyle name="Comma 12" xfId="127" xr:uid="{00000000-0005-0000-0000-00000D000000}"/>
    <cellStyle name="Comma 12 3" xfId="86" xr:uid="{00000000-0005-0000-0000-00000E000000}"/>
    <cellStyle name="Comma 13" xfId="120" xr:uid="{00000000-0005-0000-0000-00000F000000}"/>
    <cellStyle name="Comma 14" xfId="124" xr:uid="{00000000-0005-0000-0000-000010000000}"/>
    <cellStyle name="Comma 15" xfId="16" xr:uid="{00000000-0005-0000-0000-000011000000}"/>
    <cellStyle name="Comma 15 2" xfId="121" xr:uid="{00000000-0005-0000-0000-000012000000}"/>
    <cellStyle name="Comma 16" xfId="87" xr:uid="{00000000-0005-0000-0000-000013000000}"/>
    <cellStyle name="Comma 17" xfId="123" xr:uid="{00000000-0005-0000-0000-000014000000}"/>
    <cellStyle name="Comma 17 2" xfId="65" xr:uid="{00000000-0005-0000-0000-000015000000}"/>
    <cellStyle name="Comma 18" xfId="49" xr:uid="{00000000-0005-0000-0000-000016000000}"/>
    <cellStyle name="Comma 19" xfId="58" xr:uid="{00000000-0005-0000-0000-000017000000}"/>
    <cellStyle name="Comma 2" xfId="15" xr:uid="{00000000-0005-0000-0000-000018000000}"/>
    <cellStyle name="Comma 2 2" xfId="76" xr:uid="{00000000-0005-0000-0000-000019000000}"/>
    <cellStyle name="Comma 20" xfId="122" xr:uid="{00000000-0005-0000-0000-00001A000000}"/>
    <cellStyle name="Comma 3" xfId="10" xr:uid="{00000000-0005-0000-0000-00001B000000}"/>
    <cellStyle name="Comma 3 2" xfId="94" xr:uid="{00000000-0005-0000-0000-00001C000000}"/>
    <cellStyle name="Comma 4" xfId="126" xr:uid="{00000000-0005-0000-0000-00001D000000}"/>
    <cellStyle name="Comma 43" xfId="73" xr:uid="{00000000-0005-0000-0000-00001E000000}"/>
    <cellStyle name="Comma 43 2" xfId="70" xr:uid="{00000000-0005-0000-0000-00001F000000}"/>
    <cellStyle name="Comma 43 3 2" xfId="63" xr:uid="{00000000-0005-0000-0000-000020000000}"/>
    <cellStyle name="Comma 44" xfId="72" xr:uid="{00000000-0005-0000-0000-000021000000}"/>
    <cellStyle name="Comma 49" xfId="83" xr:uid="{00000000-0005-0000-0000-000022000000}"/>
    <cellStyle name="Comma 49 2" xfId="69" xr:uid="{00000000-0005-0000-0000-000023000000}"/>
    <cellStyle name="Comma 5" xfId="90" xr:uid="{00000000-0005-0000-0000-000024000000}"/>
    <cellStyle name="Comma 6" xfId="125" xr:uid="{00000000-0005-0000-0000-000025000000}"/>
    <cellStyle name="Comma 7" xfId="8" xr:uid="{00000000-0005-0000-0000-000026000000}"/>
    <cellStyle name="Comma 7 2" xfId="71" xr:uid="{00000000-0005-0000-0000-000027000000}"/>
    <cellStyle name="Comma 8" xfId="79" xr:uid="{00000000-0005-0000-0000-000028000000}"/>
    <cellStyle name="Comma 9" xfId="128" xr:uid="{00000000-0005-0000-0000-000029000000}"/>
    <cellStyle name="Currency 2" xfId="7" xr:uid="{00000000-0005-0000-0000-00002A000000}"/>
    <cellStyle name="Dấu_phảy 2" xfId="34" xr:uid="{00000000-0005-0000-0000-00002B000000}"/>
    <cellStyle name="Excel Built-in Normal" xfId="12" xr:uid="{00000000-0005-0000-0000-00002C000000}"/>
    <cellStyle name="Normal" xfId="0" builtinId="0"/>
    <cellStyle name="Normal 10 2 2 2" xfId="22" xr:uid="{00000000-0005-0000-0000-00002E000000}"/>
    <cellStyle name="Normal 10 2 2 2 2 2" xfId="31" xr:uid="{00000000-0005-0000-0000-00002F000000}"/>
    <cellStyle name="Normal 10 2 4" xfId="39" xr:uid="{00000000-0005-0000-0000-000030000000}"/>
    <cellStyle name="Normal 10 2 4 2" xfId="11" xr:uid="{00000000-0005-0000-0000-000031000000}"/>
    <cellStyle name="Normal 10 4" xfId="36" xr:uid="{00000000-0005-0000-0000-000032000000}"/>
    <cellStyle name="Normal 11" xfId="28" xr:uid="{00000000-0005-0000-0000-000033000000}"/>
    <cellStyle name="Normal 11 2 2" xfId="6" xr:uid="{00000000-0005-0000-0000-000034000000}"/>
    <cellStyle name="Normal 12" xfId="20" xr:uid="{00000000-0005-0000-0000-000035000000}"/>
    <cellStyle name="Normal 12 2 2 5 3 2 2 2 2" xfId="77" xr:uid="{00000000-0005-0000-0000-000036000000}"/>
    <cellStyle name="Normal 13" xfId="32" xr:uid="{00000000-0005-0000-0000-000037000000}"/>
    <cellStyle name="Normal 13 2" xfId="75" xr:uid="{00000000-0005-0000-0000-000038000000}"/>
    <cellStyle name="Normal 13 3" xfId="85" xr:uid="{00000000-0005-0000-0000-000039000000}"/>
    <cellStyle name="Normal 14" xfId="29" xr:uid="{00000000-0005-0000-0000-00003A000000}"/>
    <cellStyle name="Normal 16" xfId="55" xr:uid="{00000000-0005-0000-0000-00003B000000}"/>
    <cellStyle name="Normal 18" xfId="78" xr:uid="{00000000-0005-0000-0000-00003C000000}"/>
    <cellStyle name="Normal 2" xfId="2" xr:uid="{00000000-0005-0000-0000-00003D000000}"/>
    <cellStyle name="Normal 2 11" xfId="35" xr:uid="{00000000-0005-0000-0000-00003E000000}"/>
    <cellStyle name="Normal 2 11 2" xfId="82" xr:uid="{00000000-0005-0000-0000-00003F000000}"/>
    <cellStyle name="Normal 2 11 3" xfId="33" xr:uid="{00000000-0005-0000-0000-000040000000}"/>
    <cellStyle name="Normal 2 12" xfId="60" xr:uid="{00000000-0005-0000-0000-000041000000}"/>
    <cellStyle name="Normal 2 12 2" xfId="88" xr:uid="{00000000-0005-0000-0000-000042000000}"/>
    <cellStyle name="Normal 2 13" xfId="89" xr:uid="{00000000-0005-0000-0000-000043000000}"/>
    <cellStyle name="Normal 2 14" xfId="61" xr:uid="{00000000-0005-0000-0000-000044000000}"/>
    <cellStyle name="Normal 2 2" xfId="24" xr:uid="{00000000-0005-0000-0000-000045000000}"/>
    <cellStyle name="Normal 2 2 2" xfId="47" xr:uid="{00000000-0005-0000-0000-000046000000}"/>
    <cellStyle name="Normal 2 2 2 2" xfId="62" xr:uid="{00000000-0005-0000-0000-000047000000}"/>
    <cellStyle name="Normal 2 2 2 2 2 2 2" xfId="59" xr:uid="{00000000-0005-0000-0000-000048000000}"/>
    <cellStyle name="Normal 2 2 2 3" xfId="91" xr:uid="{00000000-0005-0000-0000-000049000000}"/>
    <cellStyle name="Normal 2 2 2 4" xfId="92" xr:uid="{00000000-0005-0000-0000-00004A000000}"/>
    <cellStyle name="Normal 2 2 3" xfId="51" xr:uid="{00000000-0005-0000-0000-00004B000000}"/>
    <cellStyle name="Normal 2 2 3 2" xfId="93" xr:uid="{00000000-0005-0000-0000-00004C000000}"/>
    <cellStyle name="Normal 2 2 4" xfId="56" xr:uid="{00000000-0005-0000-0000-00004D000000}"/>
    <cellStyle name="Normal 2 2 5" xfId="53" xr:uid="{00000000-0005-0000-0000-00004E000000}"/>
    <cellStyle name="Normal 2 2 6" xfId="43" xr:uid="{00000000-0005-0000-0000-00004F000000}"/>
    <cellStyle name="Normal 2 3" xfId="66" xr:uid="{00000000-0005-0000-0000-000050000000}"/>
    <cellStyle name="Normal 2 3 2" xfId="95" xr:uid="{00000000-0005-0000-0000-000051000000}"/>
    <cellStyle name="Normal 2 35" xfId="96" xr:uid="{00000000-0005-0000-0000-000052000000}"/>
    <cellStyle name="Normal 2 4" xfId="40" xr:uid="{00000000-0005-0000-0000-000053000000}"/>
    <cellStyle name="Normal 2 7 2" xfId="50" xr:uid="{00000000-0005-0000-0000-000054000000}"/>
    <cellStyle name="Normal 20" xfId="97" xr:uid="{00000000-0005-0000-0000-000055000000}"/>
    <cellStyle name="Normal 22" xfId="19" xr:uid="{00000000-0005-0000-0000-000056000000}"/>
    <cellStyle name="Normal 24" xfId="46" xr:uid="{00000000-0005-0000-0000-000057000000}"/>
    <cellStyle name="Normal 25" xfId="37" xr:uid="{00000000-0005-0000-0000-000058000000}"/>
    <cellStyle name="Normal 26" xfId="98" xr:uid="{00000000-0005-0000-0000-000059000000}"/>
    <cellStyle name="Normal 3" xfId="3" xr:uid="{00000000-0005-0000-0000-00005A000000}"/>
    <cellStyle name="Normal 3 2" xfId="67" xr:uid="{00000000-0005-0000-0000-00005B000000}"/>
    <cellStyle name="Normal 3 3" xfId="99" xr:uid="{00000000-0005-0000-0000-00005C000000}"/>
    <cellStyle name="Normal 3 3 3" xfId="54" xr:uid="{00000000-0005-0000-0000-00005D000000}"/>
    <cellStyle name="Normal 32 3 3" xfId="14" xr:uid="{00000000-0005-0000-0000-00005E000000}"/>
    <cellStyle name="Normal 4" xfId="13" xr:uid="{00000000-0005-0000-0000-00005F000000}"/>
    <cellStyle name="Normal 4 2" xfId="100" xr:uid="{00000000-0005-0000-0000-000060000000}"/>
    <cellStyle name="Normal 45" xfId="42" xr:uid="{00000000-0005-0000-0000-000061000000}"/>
    <cellStyle name="Normal 46" xfId="41" xr:uid="{00000000-0005-0000-0000-000062000000}"/>
    <cellStyle name="Normal 48 3 2" xfId="44" xr:uid="{00000000-0005-0000-0000-000063000000}"/>
    <cellStyle name="Normal 5" xfId="9" xr:uid="{00000000-0005-0000-0000-000064000000}"/>
    <cellStyle name="Normal 5 2" xfId="101" xr:uid="{00000000-0005-0000-0000-000065000000}"/>
    <cellStyle name="Normal 54" xfId="38" xr:uid="{00000000-0005-0000-0000-000066000000}"/>
    <cellStyle name="Normal 6" xfId="17" xr:uid="{00000000-0005-0000-0000-000067000000}"/>
    <cellStyle name="Normal 62" xfId="102" xr:uid="{00000000-0005-0000-0000-000068000000}"/>
    <cellStyle name="Normal 62 2" xfId="103" xr:uid="{00000000-0005-0000-0000-000069000000}"/>
    <cellStyle name="Normal 63 2" xfId="104" xr:uid="{00000000-0005-0000-0000-00006A000000}"/>
    <cellStyle name="Normal 64" xfId="105" xr:uid="{00000000-0005-0000-0000-00006B000000}"/>
    <cellStyle name="Normal 64 2" xfId="106" xr:uid="{00000000-0005-0000-0000-00006C000000}"/>
    <cellStyle name="Normal 65 2" xfId="107" xr:uid="{00000000-0005-0000-0000-00006D000000}"/>
    <cellStyle name="Normal 66" xfId="108" xr:uid="{00000000-0005-0000-0000-00006E000000}"/>
    <cellStyle name="Normal 66 2" xfId="109" xr:uid="{00000000-0005-0000-0000-00006F000000}"/>
    <cellStyle name="Normal 68" xfId="110" xr:uid="{00000000-0005-0000-0000-000070000000}"/>
    <cellStyle name="Normal 69" xfId="18" xr:uid="{00000000-0005-0000-0000-000071000000}"/>
    <cellStyle name="Normal 7" xfId="26" xr:uid="{00000000-0005-0000-0000-000072000000}"/>
    <cellStyle name="Normal 7 2" xfId="81" xr:uid="{00000000-0005-0000-0000-000073000000}"/>
    <cellStyle name="Normal 72" xfId="111" xr:uid="{00000000-0005-0000-0000-000074000000}"/>
    <cellStyle name="Normal 73" xfId="112" xr:uid="{00000000-0005-0000-0000-000075000000}"/>
    <cellStyle name="Normal 74" xfId="113" xr:uid="{00000000-0005-0000-0000-000076000000}"/>
    <cellStyle name="Normal 75" xfId="114" xr:uid="{00000000-0005-0000-0000-000077000000}"/>
    <cellStyle name="Normal 77" xfId="115" xr:uid="{00000000-0005-0000-0000-000078000000}"/>
    <cellStyle name="Normal 77 2" xfId="116" xr:uid="{00000000-0005-0000-0000-000079000000}"/>
    <cellStyle name="Normal 8" xfId="27" xr:uid="{00000000-0005-0000-0000-00007A000000}"/>
    <cellStyle name="Normal 8 2" xfId="117" xr:uid="{00000000-0005-0000-0000-00007B000000}"/>
    <cellStyle name="Normal 9" xfId="25" xr:uid="{00000000-0005-0000-0000-00007C000000}"/>
    <cellStyle name="Percent 10" xfId="4" xr:uid="{00000000-0005-0000-0000-00007D000000}"/>
    <cellStyle name="Percent 16" xfId="57" xr:uid="{00000000-0005-0000-0000-00007E000000}"/>
    <cellStyle name="Percent 2" xfId="64" xr:uid="{00000000-0005-0000-0000-00007F000000}"/>
    <cellStyle name="Style 1" xfId="1" xr:uid="{00000000-0005-0000-0000-000080000000}"/>
    <cellStyle name="Style 1 2 2" xfId="118" xr:uid="{00000000-0005-0000-0000-00008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4" name="Text Box 10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5" name="Text Box 1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8" name="Text Box 10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9" name="Text Box 10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" name="Text Box 10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" name="Text Box 10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6" name="Text Box 10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" name="Text Box 10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0" name="Text Box 10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1" name="Text Box 10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4" name="Text Box 10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5" name="Text Box 10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8" name="Text Box 100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" name="Text Box 10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2" name="Text Box 10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3" name="Text Box 10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6" name="Text Box 100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7" name="Text Box 10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40" name="Text Box 10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41" name="Text Box 10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44" name="Text Box 100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45" name="Text Box 10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48" name="Text Box 100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49" name="Text Box 10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52" name="Text Box 100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53" name="Text Box 10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56" name="Text Box 100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57" name="Text Box 10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60" name="Text Box 10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61" name="Text Box 10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64" name="Text Box 100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65" name="Text Box 10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68" name="Text Box 100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69" name="Text Box 10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72" name="Text Box 100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73" name="Text Box 10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76" name="Text Box 100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77" name="Text Box 10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80" name="Text Box 10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81" name="Text Box 10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84" name="Text Box 100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85" name="Text Box 10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88" name="Text Box 10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89" name="Text Box 10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92" name="Text Box 100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93" name="Text Box 10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96" name="Text Box 100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97" name="Text Box 10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00" name="Text Box 100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01" name="Text Box 10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04" name="Text Box 100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05" name="Text Box 10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08" name="Text Box 10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09" name="Text Box 10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2" name="Text Box 100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3" name="Text Box 10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6" name="Text Box 100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7" name="Text Box 10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0" name="Text Box 100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1" name="Text Box 10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4" name="Text Box 100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5" name="Text Box 10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8" name="Text Box 100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9" name="Text Box 10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2" name="Text Box 100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3" name="Text Box 10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6" name="Text Box 10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7" name="Text Box 10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40" name="Text Box 100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41" name="Text Box 10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44" name="Text Box 100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45" name="Text Box 10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48" name="Text Box 100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49" name="Text Box 10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52" name="Text Box 100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53" name="Text Box 10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56" name="Text Box 100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57" name="Text Box 10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60" name="Text Box 100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61" name="Text Box 10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64" name="Text Box 100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65" name="Text Box 10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68" name="Text Box 100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69" name="Text Box 10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2" name="Text Box 100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3" name="Text Box 10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6" name="Text Box 100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7" name="Text Box 10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0" name="Text Box 100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1" name="Text Box 10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4" name="Text Box 100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5" name="Text Box 10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8" name="Text Box 100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9" name="Text Box 10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92" name="Text Box 100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3" name="Text Box 101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6" name="Text Box 100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7" name="Text Box 101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0" name="Text Box 100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1" name="Text Box 10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4" name="Text Box 100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5" name="Text Box 10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8" name="Text Box 100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9" name="Text Box 101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12" name="Text Box 100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13" name="Text Box 101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16" name="Text Box 100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17" name="Text Box 101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20" name="Text Box 100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21" name="Text Box 101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24" name="Text Box 100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25" name="Text Box 101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28" name="Text Box 100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29" name="Text Box 101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2" name="Text Box 100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3" name="Text Box 101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6" name="Text Box 100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7" name="Text Box 101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0" name="Text Box 100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1" name="Text Box 101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4" name="Text Box 100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5" name="Text Box 101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8" name="Text Box 100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9" name="Text Box 101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52" name="Text Box 100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53" name="Text Box 101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56" name="Text Box 100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57" name="Text Box 101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60" name="Text Box 100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61" name="Text Box 101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64" name="Text Box 100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65" name="Text Box 101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68" name="Text Box 100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69" name="Text Box 101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72" name="Text Box 100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73" name="Text Box 101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76" name="Text Box 100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77" name="Text Box 101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80" name="Text Box 100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81" name="Text Box 101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84" name="Text Box 100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85" name="Text Box 101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88" name="Text Box 100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89" name="Text Box 101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92" name="Text Box 100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93" name="Text Box 101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96" name="Text Box 100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97" name="Text Box 101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00" name="Text Box 100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01" name="Text Box 101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04" name="Text Box 100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05" name="Text Box 101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08" name="Text Box 100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09" name="Text Box 101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12" name="Text Box 100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13" name="Text Box 101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16" name="Text Box 100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17" name="Text Box 101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20" name="Text Box 100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21" name="Text Box 101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24" name="Text Box 100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25" name="Text Box 101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28" name="Text Box 100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29" name="Text Box 101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32" name="Text Box 100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33" name="Text Box 101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36" name="Text Box 100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37" name="Text Box 101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40" name="Text Box 100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41" name="Text Box 101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44" name="Text Box 100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45" name="Text Box 101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48" name="Text Box 100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49" name="Text Box 101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52" name="Text Box 100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53" name="Text Box 101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56" name="Text Box 100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57" name="Text Box 101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60" name="Text Box 100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61" name="Text Box 101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64" name="Text Box 100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65" name="Text Box 101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68" name="Text Box 100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69" name="Text Box 101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72" name="Text Box 100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73" name="Text Box 101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76" name="Text Box 100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77" name="Text Box 101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80" name="Text Box 100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81" name="Text Box 101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384" name="Text Box 100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385" name="Text Box 101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388" name="Text Box 100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389" name="Text Box 101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392" name="Text Box 100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393" name="Text Box 101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396" name="Text Box 100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397" name="Text Box 101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00" name="Text Box 100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01" name="Text Box 101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04" name="Text Box 100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05" name="Text Box 101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08" name="Text Box 100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09" name="Text Box 101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12" name="Text Box 100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13" name="Text Box 101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16" name="Text Box 100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17" name="Text Box 101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20" name="Text Box 100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21" name="Text Box 101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24" name="Text Box 100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25" name="Text Box 101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28" name="Text Box 100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29" name="Text Box 101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32" name="Text Box 100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33" name="Text Box 101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36" name="Text Box 100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37" name="Text Box 101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40" name="Text Box 100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41" name="Text Box 101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44" name="Text Box 100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45" name="Text Box 101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48" name="Text Box 100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49" name="Text Box 101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52" name="Text Box 100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53" name="Text Box 101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56" name="Text Box 100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57" name="Text Box 101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60" name="Text Box 100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61" name="Text Box 101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64" name="Text Box 100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65" name="Text Box 101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68" name="Text Box 100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69" name="Text Box 101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72" name="Text Box 100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73" name="Text Box 101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76" name="Text Box 100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77" name="Text Box 101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80" name="Text Box 100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81" name="Text Box 101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84" name="Text Box 100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85" name="Text Box 101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88" name="Text Box 100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89" name="Text Box 101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92" name="Text Box 100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93" name="Text Box 101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96" name="Text Box 100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97" name="Text Box 101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00" name="Text Box 100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01" name="Text Box 101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04" name="Text Box 100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05" name="Text Box 101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08" name="Text Box 100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09" name="Text Box 101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12" name="Text Box 100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13" name="Text Box 101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16" name="Text Box 100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17" name="Text Box 101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20" name="Text Box 100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21" name="Text Box 101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24" name="Text Box 100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25" name="Text Box 101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28" name="Text Box 100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29" name="Text Box 101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32" name="Text Box 100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33" name="Text Box 101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36" name="Text Box 100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37" name="Text Box 101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40" name="Text Box 100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41" name="Text Box 101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44" name="Text Box 100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45" name="Text Box 101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48" name="Text Box 100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49" name="Text Box 101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52" name="Text Box 100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53" name="Text Box 101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56" name="Text Box 100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57" name="Text Box 101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60" name="Text Box 100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61" name="Text Box 101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64" name="Text Box 100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65" name="Text Box 101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68" name="Text Box 100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69" name="Text Box 101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72" name="Text Box 100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73" name="Text Box 101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576" name="Text Box 100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577" name="Text Box 101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580" name="Text Box 100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581" name="Text Box 101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584" name="Text Box 100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585" name="Text Box 101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588" name="Text Box 100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589" name="Text Box 101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592" name="Text Box 100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593" name="Text Box 101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596" name="Text Box 100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597" name="Text Box 101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00" name="Text Box 100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01" name="Text Box 101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04" name="Text Box 100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05" name="Text Box 101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08" name="Text Box 100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09" name="Text Box 101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12" name="Text Box 100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13" name="Text Box 101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16" name="Text Box 100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17" name="Text Box 101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20" name="Text Box 100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21" name="Text Box 101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24" name="Text Box 100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25" name="Text Box 101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28" name="Text Box 100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29" name="Text Box 101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32" name="Text Box 100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33" name="Text Box 101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36" name="Text Box 100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37" name="Text Box 101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40" name="Text Box 100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41" name="Text Box 101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44" name="Text Box 100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45" name="Text Box 101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48" name="Text Box 100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49" name="Text Box 101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52" name="Text Box 100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53" name="Text Box 101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56" name="Text Box 100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57" name="Text Box 101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60" name="Text Box 100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61" name="Text Box 101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64" name="Text Box 100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65" name="Text Box 101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68" name="Text Box 100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69" name="Text Box 101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72" name="Text Box 100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73" name="Text Box 101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76" name="Text Box 100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77" name="Text Box 101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80" name="Text Box 100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81" name="Text Box 101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84" name="Text Box 100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85" name="Text Box 101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88" name="Text Box 100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89" name="Text Box 101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92" name="Text Box 100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93" name="Text Box 101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96" name="Text Box 100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97" name="Text Box 101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00" name="Text Box 100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01" name="Text Box 101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04" name="Text Box 100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05" name="Text Box 101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08" name="Text Box 100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09" name="Text Box 101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12" name="Text Box 100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13" name="Text Box 101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16" name="Text Box 100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17" name="Text Box 101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20" name="Text Box 100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21" name="Text Box 101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24" name="Text Box 100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25" name="Text Box 101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28" name="Text Box 100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29" name="Text Box 101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32" name="Text Box 100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33" name="Text Box 101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36" name="Text Box 100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37" name="Text Box 101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40" name="Text Box 100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41" name="Text Box 101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44" name="Text Box 100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45" name="Text Box 101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48" name="Text Box 100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49" name="Text Box 101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52" name="Text Box 100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53" name="Text Box 101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56" name="Text Box 100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57" name="Text Box 101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60" name="Text Box 100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61" name="Text Box 101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64" name="Text Box 100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65" name="Text Box 101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768" name="Text Box 100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769" name="Text Box 101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72" name="Text Box 100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73" name="Text Box 101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76" name="Text Box 100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77" name="Text Box 101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80" name="Text Box 100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81" name="Text Box 101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84" name="Text Box 100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85" name="Text Box 101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88" name="Text Box 100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89" name="Text Box 101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92" name="Text Box 100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93" name="Text Box 101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96" name="Text Box 100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97" name="Text Box 101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00" name="Text Box 100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01" name="Text Box 101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04" name="Text Box 100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05" name="Text Box 101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08" name="Text Box 100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09" name="Text Box 101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12" name="Text Box 100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13" name="Text Box 101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16" name="Text Box 100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17" name="Text Box 101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20" name="Text Box 100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21" name="Text Box 101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24" name="Text Box 100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25" name="Text Box 101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28" name="Text Box 100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29" name="Text Box 101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32" name="Text Box 100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33" name="Text Box 101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36" name="Text Box 100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37" name="Text Box 101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40" name="Text Box 100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41" name="Text Box 101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44" name="Text Box 100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45" name="Text Box 101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48" name="Text Box 100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49" name="Text Box 101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52" name="Text Box 100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53" name="Text Box 101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56" name="Text Box 100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57" name="Text Box 101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60" name="Text Box 100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61" name="Text Box 101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64" name="Text Box 100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65" name="Text Box 101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68" name="Text Box 100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69" name="Text Box 101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72" name="Text Box 100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73" name="Text Box 101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76" name="Text Box 100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77" name="Text Box 101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80" name="Text Box 100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81" name="Text Box 101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84" name="Text Box 100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85" name="Text Box 101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88" name="Text Box 100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89" name="Text Box 101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92" name="Text Box 100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93" name="Text Box 101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96" name="Text Box 100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97" name="Text Box 101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00" name="Text Box 100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01" name="Text Box 101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04" name="Text Box 100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05" name="Text Box 101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08" name="Text Box 100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09" name="Text Box 101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12" name="Text Box 100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13" name="Text Box 101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16" name="Text Box 100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17" name="Text Box 101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20" name="Text Box 100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21" name="Text Box 101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24" name="Text Box 100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25" name="Text Box 101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28" name="Text Box 100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29" name="Text Box 101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32" name="Text Box 100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33" name="Text Box 101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36" name="Text Box 100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37" name="Text Box 101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40" name="Text Box 100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41" name="Text Box 101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44" name="Text Box 10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45" name="Text Box 101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48" name="Text Box 100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49" name="Text Box 101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52" name="Text Box 100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53" name="Text Box 101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56" name="Text Box 100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57" name="Text Box 101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960" name="Text Box 100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961" name="Text Box 101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64" name="Text Box 100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65" name="Text Box 101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68" name="Text Box 100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69" name="Text Box 101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72" name="Text Box 100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73" name="Text Box 101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76" name="Text Box 100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77" name="Text Box 101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80" name="Text Box 100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81" name="Text Box 101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84" name="Text Box 10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85" name="Text Box 101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88" name="Text Box 100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89" name="Text Box 101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92" name="Text Box 100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93" name="Text Box 101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96" name="Text Box 100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97" name="Text Box 101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00" name="Text Box 100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01" name="Text Box 101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04" name="Text Box 100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05" name="Text Box 101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08" name="Text Box 100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09" name="Text Box 101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12" name="Text Box 100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13" name="Text Box 101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16" name="Text Box 100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17" name="Text Box 101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20" name="Text Box 100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21" name="Text Box 101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24" name="Text Box 100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25" name="Text Box 10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28" name="Text Box 100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29" name="Text Box 101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32" name="Text Box 100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33" name="Text Box 101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36" name="Text Box 100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37" name="Text Box 10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40" name="Text Box 100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41" name="Text Box 101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44" name="Text Box 100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45" name="Text Box 101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48" name="Text Box 100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49" name="Text Box 101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52" name="Text Box 100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53" name="Text Box 101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56" name="Text Box 100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57" name="Text Box 101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200-00002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200-00002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60" name="Text Box 100">
          <a:extLst>
            <a:ext uri="{FF2B5EF4-FFF2-40B4-BE49-F238E27FC236}">
              <a16:creationId xmlns:a16="http://schemas.microsoft.com/office/drawing/2014/main" id="{00000000-0008-0000-0200-00002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61" name="Text Box 101">
          <a:extLst>
            <a:ext uri="{FF2B5EF4-FFF2-40B4-BE49-F238E27FC236}">
              <a16:creationId xmlns:a16="http://schemas.microsoft.com/office/drawing/2014/main" id="{00000000-0008-0000-0200-00002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200-00002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200-00002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64" name="Text Box 100">
          <a:extLst>
            <a:ext uri="{FF2B5EF4-FFF2-40B4-BE49-F238E27FC236}">
              <a16:creationId xmlns:a16="http://schemas.microsoft.com/office/drawing/2014/main" id="{00000000-0008-0000-0200-00002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65" name="Text Box 101">
          <a:extLst>
            <a:ext uri="{FF2B5EF4-FFF2-40B4-BE49-F238E27FC236}">
              <a16:creationId xmlns:a16="http://schemas.microsoft.com/office/drawing/2014/main" id="{00000000-0008-0000-0200-00002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200-00002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68" name="Text Box 100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69" name="Text Box 101">
          <a:extLst>
            <a:ext uri="{FF2B5EF4-FFF2-40B4-BE49-F238E27FC236}">
              <a16:creationId xmlns:a16="http://schemas.microsoft.com/office/drawing/2014/main" id="{00000000-0008-0000-0200-00002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200-00002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72" name="Text Box 100">
          <a:extLst>
            <a:ext uri="{FF2B5EF4-FFF2-40B4-BE49-F238E27FC236}">
              <a16:creationId xmlns:a16="http://schemas.microsoft.com/office/drawing/2014/main" id="{00000000-0008-0000-0200-00003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73" name="Text Box 101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200-00003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200-00003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76" name="Text Box 100">
          <a:extLst>
            <a:ext uri="{FF2B5EF4-FFF2-40B4-BE49-F238E27FC236}">
              <a16:creationId xmlns:a16="http://schemas.microsoft.com/office/drawing/2014/main" id="{00000000-0008-0000-0200-00003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77" name="Text Box 101">
          <a:extLst>
            <a:ext uri="{FF2B5EF4-FFF2-40B4-BE49-F238E27FC236}">
              <a16:creationId xmlns:a16="http://schemas.microsoft.com/office/drawing/2014/main" id="{00000000-0008-0000-0200-00003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200-00003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200-00003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80" name="Text Box 100">
          <a:extLst>
            <a:ext uri="{FF2B5EF4-FFF2-40B4-BE49-F238E27FC236}">
              <a16:creationId xmlns:a16="http://schemas.microsoft.com/office/drawing/2014/main" id="{00000000-0008-0000-0200-00003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81" name="Text Box 101">
          <a:extLst>
            <a:ext uri="{FF2B5EF4-FFF2-40B4-BE49-F238E27FC236}">
              <a16:creationId xmlns:a16="http://schemas.microsoft.com/office/drawing/2014/main" id="{00000000-0008-0000-0200-00003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200-00003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200-00003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84" name="Text Box 100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85" name="Text Box 101">
          <a:extLst>
            <a:ext uri="{FF2B5EF4-FFF2-40B4-BE49-F238E27FC236}">
              <a16:creationId xmlns:a16="http://schemas.microsoft.com/office/drawing/2014/main" id="{00000000-0008-0000-0200-00003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200-00003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200-00003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88" name="Text Box 100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89" name="Text Box 101">
          <a:extLst>
            <a:ext uri="{FF2B5EF4-FFF2-40B4-BE49-F238E27FC236}">
              <a16:creationId xmlns:a16="http://schemas.microsoft.com/office/drawing/2014/main" id="{00000000-0008-0000-0200-00004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200-00004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200-00004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92" name="Text Box 100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93" name="Text Box 101">
          <a:extLst>
            <a:ext uri="{FF2B5EF4-FFF2-40B4-BE49-F238E27FC236}">
              <a16:creationId xmlns:a16="http://schemas.microsoft.com/office/drawing/2014/main" id="{00000000-0008-0000-0200-00004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200-00004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200-00004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96" name="Text Box 100">
          <a:extLst>
            <a:ext uri="{FF2B5EF4-FFF2-40B4-BE49-F238E27FC236}">
              <a16:creationId xmlns:a16="http://schemas.microsoft.com/office/drawing/2014/main" id="{00000000-0008-0000-0200-00004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97" name="Text Box 101">
          <a:extLst>
            <a:ext uri="{FF2B5EF4-FFF2-40B4-BE49-F238E27FC236}">
              <a16:creationId xmlns:a16="http://schemas.microsoft.com/office/drawing/2014/main" id="{00000000-0008-0000-0200-00004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200-00004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200-00004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00" name="Text Box 100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01" name="Text Box 101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200-00004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200-00004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04" name="Text Box 100">
          <a:extLst>
            <a:ext uri="{FF2B5EF4-FFF2-40B4-BE49-F238E27FC236}">
              <a16:creationId xmlns:a16="http://schemas.microsoft.com/office/drawing/2014/main" id="{00000000-0008-0000-0200-00005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05" name="Text Box 10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200-00005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200-00005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08" name="Text Box 100">
          <a:extLst>
            <a:ext uri="{FF2B5EF4-FFF2-40B4-BE49-F238E27FC236}">
              <a16:creationId xmlns:a16="http://schemas.microsoft.com/office/drawing/2014/main" id="{00000000-0008-0000-0200-00005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09" name="Text Box 101">
          <a:extLst>
            <a:ext uri="{FF2B5EF4-FFF2-40B4-BE49-F238E27FC236}">
              <a16:creationId xmlns:a16="http://schemas.microsoft.com/office/drawing/2014/main" id="{00000000-0008-0000-0200-00005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200-00005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200-00005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12" name="Text Box 100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13" name="Text Box 101">
          <a:extLst>
            <a:ext uri="{FF2B5EF4-FFF2-40B4-BE49-F238E27FC236}">
              <a16:creationId xmlns:a16="http://schemas.microsoft.com/office/drawing/2014/main" id="{00000000-0008-0000-0200-00005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16" name="Text Box 100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17" name="Text Box 101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20" name="Text Box 100">
          <a:extLst>
            <a:ext uri="{FF2B5EF4-FFF2-40B4-BE49-F238E27FC236}">
              <a16:creationId xmlns:a16="http://schemas.microsoft.com/office/drawing/2014/main" id="{00000000-0008-0000-0200-00006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21" name="Text Box 101">
          <a:extLst>
            <a:ext uri="{FF2B5EF4-FFF2-40B4-BE49-F238E27FC236}">
              <a16:creationId xmlns:a16="http://schemas.microsoft.com/office/drawing/2014/main" id="{00000000-0008-0000-0200-00006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200-00006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200-00006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24" name="Text Box 100">
          <a:extLst>
            <a:ext uri="{FF2B5EF4-FFF2-40B4-BE49-F238E27FC236}">
              <a16:creationId xmlns:a16="http://schemas.microsoft.com/office/drawing/2014/main" id="{00000000-0008-0000-0200-00006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25" name="Text Box 101">
          <a:extLst>
            <a:ext uri="{FF2B5EF4-FFF2-40B4-BE49-F238E27FC236}">
              <a16:creationId xmlns:a16="http://schemas.microsoft.com/office/drawing/2014/main" id="{00000000-0008-0000-0200-00006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200-00006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200-00006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28" name="Text Box 100">
          <a:extLst>
            <a:ext uri="{FF2B5EF4-FFF2-40B4-BE49-F238E27FC236}">
              <a16:creationId xmlns:a16="http://schemas.microsoft.com/office/drawing/2014/main" id="{00000000-0008-0000-0200-00006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29" name="Text Box 101">
          <a:extLst>
            <a:ext uri="{FF2B5EF4-FFF2-40B4-BE49-F238E27FC236}">
              <a16:creationId xmlns:a16="http://schemas.microsoft.com/office/drawing/2014/main" id="{00000000-0008-0000-0200-00006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200-00006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200-00006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32" name="Text Box 100">
          <a:extLst>
            <a:ext uri="{FF2B5EF4-FFF2-40B4-BE49-F238E27FC236}">
              <a16:creationId xmlns:a16="http://schemas.microsoft.com/office/drawing/2014/main" id="{00000000-0008-0000-0200-00006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33" name="Text Box 101">
          <a:extLst>
            <a:ext uri="{FF2B5EF4-FFF2-40B4-BE49-F238E27FC236}">
              <a16:creationId xmlns:a16="http://schemas.microsoft.com/office/drawing/2014/main" id="{00000000-0008-0000-0200-00006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200-00006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200-00006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36" name="Text Box 100">
          <a:extLst>
            <a:ext uri="{FF2B5EF4-FFF2-40B4-BE49-F238E27FC236}">
              <a16:creationId xmlns:a16="http://schemas.microsoft.com/office/drawing/2014/main" id="{00000000-0008-0000-0200-00007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37" name="Text Box 101">
          <a:extLst>
            <a:ext uri="{FF2B5EF4-FFF2-40B4-BE49-F238E27FC236}">
              <a16:creationId xmlns:a16="http://schemas.microsoft.com/office/drawing/2014/main" id="{00000000-0008-0000-0200-00007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200-00007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200-00007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40" name="Text Box 100">
          <a:extLst>
            <a:ext uri="{FF2B5EF4-FFF2-40B4-BE49-F238E27FC236}">
              <a16:creationId xmlns:a16="http://schemas.microsoft.com/office/drawing/2014/main" id="{00000000-0008-0000-0200-00007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41" name="Text Box 101">
          <a:extLst>
            <a:ext uri="{FF2B5EF4-FFF2-40B4-BE49-F238E27FC236}">
              <a16:creationId xmlns:a16="http://schemas.microsoft.com/office/drawing/2014/main" id="{00000000-0008-0000-0200-00007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200-00007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44" name="Text Box 100">
          <a:extLst>
            <a:ext uri="{FF2B5EF4-FFF2-40B4-BE49-F238E27FC236}">
              <a16:creationId xmlns:a16="http://schemas.microsoft.com/office/drawing/2014/main" id="{00000000-0008-0000-0200-00007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45" name="Text Box 101">
          <a:extLst>
            <a:ext uri="{FF2B5EF4-FFF2-40B4-BE49-F238E27FC236}">
              <a16:creationId xmlns:a16="http://schemas.microsoft.com/office/drawing/2014/main" id="{00000000-0008-0000-0200-00007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200-00007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200-00007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48" name="Text Box 100">
          <a:extLst>
            <a:ext uri="{FF2B5EF4-FFF2-40B4-BE49-F238E27FC236}">
              <a16:creationId xmlns:a16="http://schemas.microsoft.com/office/drawing/2014/main" id="{00000000-0008-0000-0200-00007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49" name="Text Box 101">
          <a:extLst>
            <a:ext uri="{FF2B5EF4-FFF2-40B4-BE49-F238E27FC236}">
              <a16:creationId xmlns:a16="http://schemas.microsoft.com/office/drawing/2014/main" id="{00000000-0008-0000-0200-00007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200-00007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200-00007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152" name="Text Box 100">
          <a:extLst>
            <a:ext uri="{FF2B5EF4-FFF2-40B4-BE49-F238E27FC236}">
              <a16:creationId xmlns:a16="http://schemas.microsoft.com/office/drawing/2014/main" id="{00000000-0008-0000-0200-00008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153" name="Text Box 101">
          <a:extLst>
            <a:ext uri="{FF2B5EF4-FFF2-40B4-BE49-F238E27FC236}">
              <a16:creationId xmlns:a16="http://schemas.microsoft.com/office/drawing/2014/main" id="{00000000-0008-0000-0200-00008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200-00008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200-00008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56" name="Text Box 100">
          <a:extLst>
            <a:ext uri="{FF2B5EF4-FFF2-40B4-BE49-F238E27FC236}">
              <a16:creationId xmlns:a16="http://schemas.microsoft.com/office/drawing/2014/main" id="{00000000-0008-0000-0200-00008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57" name="Text Box 101">
          <a:extLst>
            <a:ext uri="{FF2B5EF4-FFF2-40B4-BE49-F238E27FC236}">
              <a16:creationId xmlns:a16="http://schemas.microsoft.com/office/drawing/2014/main" id="{00000000-0008-0000-0200-00008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200-00008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200-00008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60" name="Text Box 100">
          <a:extLst>
            <a:ext uri="{FF2B5EF4-FFF2-40B4-BE49-F238E27FC236}">
              <a16:creationId xmlns:a16="http://schemas.microsoft.com/office/drawing/2014/main" id="{00000000-0008-0000-0200-00008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61" name="Text Box 101">
          <a:extLst>
            <a:ext uri="{FF2B5EF4-FFF2-40B4-BE49-F238E27FC236}">
              <a16:creationId xmlns:a16="http://schemas.microsoft.com/office/drawing/2014/main" id="{00000000-0008-0000-0200-00008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200-00008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200-00008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64" name="Text Box 100">
          <a:extLst>
            <a:ext uri="{FF2B5EF4-FFF2-40B4-BE49-F238E27FC236}">
              <a16:creationId xmlns:a16="http://schemas.microsoft.com/office/drawing/2014/main" id="{00000000-0008-0000-0200-00008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65" name="Text Box 101">
          <a:extLst>
            <a:ext uri="{FF2B5EF4-FFF2-40B4-BE49-F238E27FC236}">
              <a16:creationId xmlns:a16="http://schemas.microsoft.com/office/drawing/2014/main" id="{00000000-0008-0000-0200-00008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200-00008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200-00008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68" name="Text Box 100">
          <a:extLst>
            <a:ext uri="{FF2B5EF4-FFF2-40B4-BE49-F238E27FC236}">
              <a16:creationId xmlns:a16="http://schemas.microsoft.com/office/drawing/2014/main" id="{00000000-0008-0000-0200-00009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69" name="Text Box 101">
          <a:extLst>
            <a:ext uri="{FF2B5EF4-FFF2-40B4-BE49-F238E27FC236}">
              <a16:creationId xmlns:a16="http://schemas.microsoft.com/office/drawing/2014/main" id="{00000000-0008-0000-0200-00009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200-00009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200-00009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72" name="Text Box 100">
          <a:extLst>
            <a:ext uri="{FF2B5EF4-FFF2-40B4-BE49-F238E27FC236}">
              <a16:creationId xmlns:a16="http://schemas.microsoft.com/office/drawing/2014/main" id="{00000000-0008-0000-0200-00009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73" name="Text Box 101">
          <a:extLst>
            <a:ext uri="{FF2B5EF4-FFF2-40B4-BE49-F238E27FC236}">
              <a16:creationId xmlns:a16="http://schemas.microsoft.com/office/drawing/2014/main" id="{00000000-0008-0000-0200-00009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200-00009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200-00009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76" name="Text Box 100">
          <a:extLst>
            <a:ext uri="{FF2B5EF4-FFF2-40B4-BE49-F238E27FC236}">
              <a16:creationId xmlns:a16="http://schemas.microsoft.com/office/drawing/2014/main" id="{00000000-0008-0000-0200-00009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77" name="Text Box 101">
          <a:extLst>
            <a:ext uri="{FF2B5EF4-FFF2-40B4-BE49-F238E27FC236}">
              <a16:creationId xmlns:a16="http://schemas.microsoft.com/office/drawing/2014/main" id="{00000000-0008-0000-0200-00009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200-00009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200-00009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80" name="Text Box 100">
          <a:extLst>
            <a:ext uri="{FF2B5EF4-FFF2-40B4-BE49-F238E27FC236}">
              <a16:creationId xmlns:a16="http://schemas.microsoft.com/office/drawing/2014/main" id="{00000000-0008-0000-0200-00009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81" name="Text Box 101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200-00009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200-00009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84" name="Text Box 100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85" name="Text Box 101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200-0000A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88" name="Text Box 100">
          <a:extLst>
            <a:ext uri="{FF2B5EF4-FFF2-40B4-BE49-F238E27FC236}">
              <a16:creationId xmlns:a16="http://schemas.microsoft.com/office/drawing/2014/main" id="{00000000-0008-0000-0200-0000A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89" name="Text Box 101">
          <a:extLst>
            <a:ext uri="{FF2B5EF4-FFF2-40B4-BE49-F238E27FC236}">
              <a16:creationId xmlns:a16="http://schemas.microsoft.com/office/drawing/2014/main" id="{00000000-0008-0000-0200-0000A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92" name="Text Box 100">
          <a:extLst>
            <a:ext uri="{FF2B5EF4-FFF2-40B4-BE49-F238E27FC236}">
              <a16:creationId xmlns:a16="http://schemas.microsoft.com/office/drawing/2014/main" id="{00000000-0008-0000-0200-0000A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93" name="Text Box 101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200-0000A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200-0000A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96" name="Text Box 100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97" name="Text Box 101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200-0000A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200-0000A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00" name="Text Box 100">
          <a:extLst>
            <a:ext uri="{FF2B5EF4-FFF2-40B4-BE49-F238E27FC236}">
              <a16:creationId xmlns:a16="http://schemas.microsoft.com/office/drawing/2014/main" id="{00000000-0008-0000-0200-0000B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01" name="Text Box 101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04" name="Text Box 100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05" name="Text Box 101">
          <a:extLst>
            <a:ext uri="{FF2B5EF4-FFF2-40B4-BE49-F238E27FC236}">
              <a16:creationId xmlns:a16="http://schemas.microsoft.com/office/drawing/2014/main" id="{00000000-0008-0000-0200-0000B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200-0000B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200-0000B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08" name="Text Box 100">
          <a:extLst>
            <a:ext uri="{FF2B5EF4-FFF2-40B4-BE49-F238E27FC236}">
              <a16:creationId xmlns:a16="http://schemas.microsoft.com/office/drawing/2014/main" id="{00000000-0008-0000-0200-0000B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09" name="Text Box 101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200-0000B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200-0000B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12" name="Text Box 100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13" name="Text Box 101">
          <a:extLst>
            <a:ext uri="{FF2B5EF4-FFF2-40B4-BE49-F238E27FC236}">
              <a16:creationId xmlns:a16="http://schemas.microsoft.com/office/drawing/2014/main" id="{00000000-0008-0000-0200-0000B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200-0000B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200-0000B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16" name="Text Box 100">
          <a:extLst>
            <a:ext uri="{FF2B5EF4-FFF2-40B4-BE49-F238E27FC236}">
              <a16:creationId xmlns:a16="http://schemas.microsoft.com/office/drawing/2014/main" id="{00000000-0008-0000-0200-0000C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17" name="Text Box 101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200-0000C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200-0000C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20" name="Text Box 100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21" name="Text Box 101">
          <a:extLst>
            <a:ext uri="{FF2B5EF4-FFF2-40B4-BE49-F238E27FC236}">
              <a16:creationId xmlns:a16="http://schemas.microsoft.com/office/drawing/2014/main" id="{00000000-0008-0000-0200-0000C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200-0000C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200-0000C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24" name="Text Box 100">
          <a:extLst>
            <a:ext uri="{FF2B5EF4-FFF2-40B4-BE49-F238E27FC236}">
              <a16:creationId xmlns:a16="http://schemas.microsoft.com/office/drawing/2014/main" id="{00000000-0008-0000-0200-0000C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25" name="Text Box 101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200-0000C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200-0000C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28" name="Text Box 100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29" name="Text Box 101">
          <a:extLst>
            <a:ext uri="{FF2B5EF4-FFF2-40B4-BE49-F238E27FC236}">
              <a16:creationId xmlns:a16="http://schemas.microsoft.com/office/drawing/2014/main" id="{00000000-0008-0000-0200-0000C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200-0000C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200-0000C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32" name="Text Box 100">
          <a:extLst>
            <a:ext uri="{FF2B5EF4-FFF2-40B4-BE49-F238E27FC236}">
              <a16:creationId xmlns:a16="http://schemas.microsoft.com/office/drawing/2014/main" id="{00000000-0008-0000-0200-0000D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33" name="Text Box 101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200-0000D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200-0000D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36" name="Text Box 100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37" name="Text Box 101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200-0000D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200-0000D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40" name="Text Box 100">
          <a:extLst>
            <a:ext uri="{FF2B5EF4-FFF2-40B4-BE49-F238E27FC236}">
              <a16:creationId xmlns:a16="http://schemas.microsoft.com/office/drawing/2014/main" id="{00000000-0008-0000-0200-0000D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41" name="Text Box 101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200-0000D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200-0000D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44" name="Text Box 100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45" name="Text Box 101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200-0000D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200-0000D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48" name="Text Box 100">
          <a:extLst>
            <a:ext uri="{FF2B5EF4-FFF2-40B4-BE49-F238E27FC236}">
              <a16:creationId xmlns:a16="http://schemas.microsoft.com/office/drawing/2014/main" id="{00000000-0008-0000-0200-0000E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49" name="Text Box 101">
          <a:extLst>
            <a:ext uri="{FF2B5EF4-FFF2-40B4-BE49-F238E27FC236}">
              <a16:creationId xmlns:a16="http://schemas.microsoft.com/office/drawing/2014/main" id="{00000000-0008-0000-0200-0000E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200-0000E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200-0000E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52" name="Text Box 100">
          <a:extLst>
            <a:ext uri="{FF2B5EF4-FFF2-40B4-BE49-F238E27FC236}">
              <a16:creationId xmlns:a16="http://schemas.microsoft.com/office/drawing/2014/main" id="{00000000-0008-0000-0200-0000E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53" name="Text Box 101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200-0000E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56" name="Text Box 100">
          <a:extLst>
            <a:ext uri="{FF2B5EF4-FFF2-40B4-BE49-F238E27FC236}">
              <a16:creationId xmlns:a16="http://schemas.microsoft.com/office/drawing/2014/main" id="{00000000-0008-0000-0200-0000E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57" name="Text Box 101">
          <a:extLst>
            <a:ext uri="{FF2B5EF4-FFF2-40B4-BE49-F238E27FC236}">
              <a16:creationId xmlns:a16="http://schemas.microsoft.com/office/drawing/2014/main" id="{00000000-0008-0000-0200-0000E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200-0000E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60" name="Text Box 100">
          <a:extLst>
            <a:ext uri="{FF2B5EF4-FFF2-40B4-BE49-F238E27FC236}">
              <a16:creationId xmlns:a16="http://schemas.microsoft.com/office/drawing/2014/main" id="{00000000-0008-0000-0200-0000E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61" name="Text Box 101">
          <a:extLst>
            <a:ext uri="{FF2B5EF4-FFF2-40B4-BE49-F238E27FC236}">
              <a16:creationId xmlns:a16="http://schemas.microsoft.com/office/drawing/2014/main" id="{00000000-0008-0000-0200-0000E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64" name="Text Box 100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65" name="Text Box 101">
          <a:extLst>
            <a:ext uri="{FF2B5EF4-FFF2-40B4-BE49-F238E27FC236}">
              <a16:creationId xmlns:a16="http://schemas.microsoft.com/office/drawing/2014/main" id="{00000000-0008-0000-0200-0000F1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200-0000F2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68" name="Text Box 100">
          <a:extLst>
            <a:ext uri="{FF2B5EF4-FFF2-40B4-BE49-F238E27FC236}">
              <a16:creationId xmlns:a16="http://schemas.microsoft.com/office/drawing/2014/main" id="{00000000-0008-0000-0200-0000F4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69" name="Text Box 101">
          <a:extLst>
            <a:ext uri="{FF2B5EF4-FFF2-40B4-BE49-F238E27FC236}">
              <a16:creationId xmlns:a16="http://schemas.microsoft.com/office/drawing/2014/main" id="{00000000-0008-0000-0200-0000F5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200-0000F7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72" name="Text Box 100">
          <a:extLst>
            <a:ext uri="{FF2B5EF4-FFF2-40B4-BE49-F238E27FC236}">
              <a16:creationId xmlns:a16="http://schemas.microsoft.com/office/drawing/2014/main" id="{00000000-0008-0000-0200-0000F8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73" name="Text Box 101">
          <a:extLst>
            <a:ext uri="{FF2B5EF4-FFF2-40B4-BE49-F238E27FC236}">
              <a16:creationId xmlns:a16="http://schemas.microsoft.com/office/drawing/2014/main" id="{00000000-0008-0000-0200-0000F9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200-0000FA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76" name="Text Box 100">
          <a:extLst>
            <a:ext uri="{FF2B5EF4-FFF2-40B4-BE49-F238E27FC236}">
              <a16:creationId xmlns:a16="http://schemas.microsoft.com/office/drawing/2014/main" id="{00000000-0008-0000-0200-0000FC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77" name="Text Box 101">
          <a:extLst>
            <a:ext uri="{FF2B5EF4-FFF2-40B4-BE49-F238E27FC236}">
              <a16:creationId xmlns:a16="http://schemas.microsoft.com/office/drawing/2014/main" id="{00000000-0008-0000-0200-0000FD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200-0000FF04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80" name="Text Box 100">
          <a:extLst>
            <a:ext uri="{FF2B5EF4-FFF2-40B4-BE49-F238E27FC236}">
              <a16:creationId xmlns:a16="http://schemas.microsoft.com/office/drawing/2014/main" id="{00000000-0008-0000-0200-00000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81" name="Text Box 101">
          <a:extLst>
            <a:ext uri="{FF2B5EF4-FFF2-40B4-BE49-F238E27FC236}">
              <a16:creationId xmlns:a16="http://schemas.microsoft.com/office/drawing/2014/main" id="{00000000-0008-0000-0200-00000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200-00000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84" name="Text Box 100">
          <a:extLst>
            <a:ext uri="{FF2B5EF4-FFF2-40B4-BE49-F238E27FC236}">
              <a16:creationId xmlns:a16="http://schemas.microsoft.com/office/drawing/2014/main" id="{00000000-0008-0000-0200-00000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85" name="Text Box 101">
          <a:extLst>
            <a:ext uri="{FF2B5EF4-FFF2-40B4-BE49-F238E27FC236}">
              <a16:creationId xmlns:a16="http://schemas.microsoft.com/office/drawing/2014/main" id="{00000000-0008-0000-0200-00000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200-00000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88" name="Text Box 100">
          <a:extLst>
            <a:ext uri="{FF2B5EF4-FFF2-40B4-BE49-F238E27FC236}">
              <a16:creationId xmlns:a16="http://schemas.microsoft.com/office/drawing/2014/main" id="{00000000-0008-0000-0200-00000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89" name="Text Box 101">
          <a:extLst>
            <a:ext uri="{FF2B5EF4-FFF2-40B4-BE49-F238E27FC236}">
              <a16:creationId xmlns:a16="http://schemas.microsoft.com/office/drawing/2014/main" id="{00000000-0008-0000-0200-00000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200-00000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92" name="Text Box 100">
          <a:extLst>
            <a:ext uri="{FF2B5EF4-FFF2-40B4-BE49-F238E27FC236}">
              <a16:creationId xmlns:a16="http://schemas.microsoft.com/office/drawing/2014/main" id="{00000000-0008-0000-0200-00000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93" name="Text Box 101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200-00000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96" name="Text Box 100">
          <a:extLst>
            <a:ext uri="{FF2B5EF4-FFF2-40B4-BE49-F238E27FC236}">
              <a16:creationId xmlns:a16="http://schemas.microsoft.com/office/drawing/2014/main" id="{00000000-0008-0000-0200-00001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97" name="Text Box 101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00" name="Text Box 100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01" name="Text Box 101">
          <a:extLst>
            <a:ext uri="{FF2B5EF4-FFF2-40B4-BE49-F238E27FC236}">
              <a16:creationId xmlns:a16="http://schemas.microsoft.com/office/drawing/2014/main" id="{00000000-0008-0000-0200-00001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00000000-0008-0000-0200-00001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04" name="Text Box 100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05" name="Text Box 101">
          <a:extLst>
            <a:ext uri="{FF2B5EF4-FFF2-40B4-BE49-F238E27FC236}">
              <a16:creationId xmlns:a16="http://schemas.microsoft.com/office/drawing/2014/main" id="{00000000-0008-0000-0200-00001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200-00001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08" name="Text Box 100">
          <a:extLst>
            <a:ext uri="{FF2B5EF4-FFF2-40B4-BE49-F238E27FC236}">
              <a16:creationId xmlns:a16="http://schemas.microsoft.com/office/drawing/2014/main" id="{00000000-0008-0000-0200-00001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09" name="Text Box 101">
          <a:extLst>
            <a:ext uri="{FF2B5EF4-FFF2-40B4-BE49-F238E27FC236}">
              <a16:creationId xmlns:a16="http://schemas.microsoft.com/office/drawing/2014/main" id="{00000000-0008-0000-0200-00001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0000000-0008-0000-0200-00001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12" name="Text Box 100">
          <a:extLst>
            <a:ext uri="{FF2B5EF4-FFF2-40B4-BE49-F238E27FC236}">
              <a16:creationId xmlns:a16="http://schemas.microsoft.com/office/drawing/2014/main" id="{00000000-0008-0000-0200-00002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13" name="Text Box 101">
          <a:extLst>
            <a:ext uri="{FF2B5EF4-FFF2-40B4-BE49-F238E27FC236}">
              <a16:creationId xmlns:a16="http://schemas.microsoft.com/office/drawing/2014/main" id="{00000000-0008-0000-0200-00002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200-00002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16" name="Text Box 100">
          <a:extLst>
            <a:ext uri="{FF2B5EF4-FFF2-40B4-BE49-F238E27FC236}">
              <a16:creationId xmlns:a16="http://schemas.microsoft.com/office/drawing/2014/main" id="{00000000-0008-0000-0200-00002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17" name="Text Box 101">
          <a:extLst>
            <a:ext uri="{FF2B5EF4-FFF2-40B4-BE49-F238E27FC236}">
              <a16:creationId xmlns:a16="http://schemas.microsoft.com/office/drawing/2014/main" id="{00000000-0008-0000-0200-00002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200-00002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20" name="Text Box 100">
          <a:extLst>
            <a:ext uri="{FF2B5EF4-FFF2-40B4-BE49-F238E27FC236}">
              <a16:creationId xmlns:a16="http://schemas.microsoft.com/office/drawing/2014/main" id="{00000000-0008-0000-0200-00002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21" name="Text Box 101">
          <a:extLst>
            <a:ext uri="{FF2B5EF4-FFF2-40B4-BE49-F238E27FC236}">
              <a16:creationId xmlns:a16="http://schemas.microsoft.com/office/drawing/2014/main" id="{00000000-0008-0000-0200-00002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200-00002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24" name="Text Box 100">
          <a:extLst>
            <a:ext uri="{FF2B5EF4-FFF2-40B4-BE49-F238E27FC236}">
              <a16:creationId xmlns:a16="http://schemas.microsoft.com/office/drawing/2014/main" id="{00000000-0008-0000-0200-00002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25" name="Text Box 101">
          <a:extLst>
            <a:ext uri="{FF2B5EF4-FFF2-40B4-BE49-F238E27FC236}">
              <a16:creationId xmlns:a16="http://schemas.microsoft.com/office/drawing/2014/main" id="{00000000-0008-0000-0200-00002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200-00002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28" name="Text Box 100">
          <a:extLst>
            <a:ext uri="{FF2B5EF4-FFF2-40B4-BE49-F238E27FC236}">
              <a16:creationId xmlns:a16="http://schemas.microsoft.com/office/drawing/2014/main" id="{00000000-0008-0000-0200-00003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29" name="Text Box 101">
          <a:extLst>
            <a:ext uri="{FF2B5EF4-FFF2-40B4-BE49-F238E27FC236}">
              <a16:creationId xmlns:a16="http://schemas.microsoft.com/office/drawing/2014/main" id="{00000000-0008-0000-0200-00003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200-00003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32" name="Text Box 100">
          <a:extLst>
            <a:ext uri="{FF2B5EF4-FFF2-40B4-BE49-F238E27FC236}">
              <a16:creationId xmlns:a16="http://schemas.microsoft.com/office/drawing/2014/main" id="{00000000-0008-0000-0200-00003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33" name="Text Box 101">
          <a:extLst>
            <a:ext uri="{FF2B5EF4-FFF2-40B4-BE49-F238E27FC236}">
              <a16:creationId xmlns:a16="http://schemas.microsoft.com/office/drawing/2014/main" id="{00000000-0008-0000-0200-00003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200-00003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36" name="Text Box 100">
          <a:extLst>
            <a:ext uri="{FF2B5EF4-FFF2-40B4-BE49-F238E27FC236}">
              <a16:creationId xmlns:a16="http://schemas.microsoft.com/office/drawing/2014/main" id="{00000000-0008-0000-0200-00003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37" name="Text Box 101">
          <a:extLst>
            <a:ext uri="{FF2B5EF4-FFF2-40B4-BE49-F238E27FC236}">
              <a16:creationId xmlns:a16="http://schemas.microsoft.com/office/drawing/2014/main" id="{00000000-0008-0000-0200-00003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200-00003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40" name="Text Box 100">
          <a:extLst>
            <a:ext uri="{FF2B5EF4-FFF2-40B4-BE49-F238E27FC236}">
              <a16:creationId xmlns:a16="http://schemas.microsoft.com/office/drawing/2014/main" id="{00000000-0008-0000-0200-00003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41" name="Text Box 101">
          <a:extLst>
            <a:ext uri="{FF2B5EF4-FFF2-40B4-BE49-F238E27FC236}">
              <a16:creationId xmlns:a16="http://schemas.microsoft.com/office/drawing/2014/main" id="{00000000-0008-0000-0200-00003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200-00003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344" name="Text Box 100">
          <a:extLst>
            <a:ext uri="{FF2B5EF4-FFF2-40B4-BE49-F238E27FC236}">
              <a16:creationId xmlns:a16="http://schemas.microsoft.com/office/drawing/2014/main" id="{00000000-0008-0000-0200-00004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345" name="Text Box 101">
          <a:extLst>
            <a:ext uri="{FF2B5EF4-FFF2-40B4-BE49-F238E27FC236}">
              <a16:creationId xmlns:a16="http://schemas.microsoft.com/office/drawing/2014/main" id="{00000000-0008-0000-0200-00004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200-00004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48" name="Text Box 100">
          <a:extLst>
            <a:ext uri="{FF2B5EF4-FFF2-40B4-BE49-F238E27FC236}">
              <a16:creationId xmlns:a16="http://schemas.microsoft.com/office/drawing/2014/main" id="{00000000-0008-0000-0200-00004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49" name="Text Box 101">
          <a:extLst>
            <a:ext uri="{FF2B5EF4-FFF2-40B4-BE49-F238E27FC236}">
              <a16:creationId xmlns:a16="http://schemas.microsoft.com/office/drawing/2014/main" id="{00000000-0008-0000-0200-00004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00000000-0008-0000-0200-00004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52" name="Text Box 100">
          <a:extLst>
            <a:ext uri="{FF2B5EF4-FFF2-40B4-BE49-F238E27FC236}">
              <a16:creationId xmlns:a16="http://schemas.microsoft.com/office/drawing/2014/main" id="{00000000-0008-0000-0200-00004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53" name="Text Box 101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56" name="Text Box 100">
          <a:extLst>
            <a:ext uri="{FF2B5EF4-FFF2-40B4-BE49-F238E27FC236}">
              <a16:creationId xmlns:a16="http://schemas.microsoft.com/office/drawing/2014/main" id="{00000000-0008-0000-0200-00004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57" name="Text Box 101">
          <a:extLst>
            <a:ext uri="{FF2B5EF4-FFF2-40B4-BE49-F238E27FC236}">
              <a16:creationId xmlns:a16="http://schemas.microsoft.com/office/drawing/2014/main" id="{00000000-0008-0000-0200-00004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00000000-0008-0000-0200-00004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60" name="Text Box 100">
          <a:extLst>
            <a:ext uri="{FF2B5EF4-FFF2-40B4-BE49-F238E27FC236}">
              <a16:creationId xmlns:a16="http://schemas.microsoft.com/office/drawing/2014/main" id="{00000000-0008-0000-0200-00005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61" name="Text Box 101">
          <a:extLst>
            <a:ext uri="{FF2B5EF4-FFF2-40B4-BE49-F238E27FC236}">
              <a16:creationId xmlns:a16="http://schemas.microsoft.com/office/drawing/2014/main" id="{00000000-0008-0000-0200-00005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200-00005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64" name="Text Box 100">
          <a:extLst>
            <a:ext uri="{FF2B5EF4-FFF2-40B4-BE49-F238E27FC236}">
              <a16:creationId xmlns:a16="http://schemas.microsoft.com/office/drawing/2014/main" id="{00000000-0008-0000-0200-00005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65" name="Text Box 101">
          <a:extLst>
            <a:ext uri="{FF2B5EF4-FFF2-40B4-BE49-F238E27FC236}">
              <a16:creationId xmlns:a16="http://schemas.microsoft.com/office/drawing/2014/main" id="{00000000-0008-0000-0200-00005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00000000-0008-0000-0200-00005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68" name="Text Box 100">
          <a:extLst>
            <a:ext uri="{FF2B5EF4-FFF2-40B4-BE49-F238E27FC236}">
              <a16:creationId xmlns:a16="http://schemas.microsoft.com/office/drawing/2014/main" id="{00000000-0008-0000-0200-00005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69" name="Text Box 101">
          <a:extLst>
            <a:ext uri="{FF2B5EF4-FFF2-40B4-BE49-F238E27FC236}">
              <a16:creationId xmlns:a16="http://schemas.microsoft.com/office/drawing/2014/main" id="{00000000-0008-0000-0200-00005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200-00005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72" name="Text Box 100">
          <a:extLst>
            <a:ext uri="{FF2B5EF4-FFF2-40B4-BE49-F238E27FC236}">
              <a16:creationId xmlns:a16="http://schemas.microsoft.com/office/drawing/2014/main" id="{00000000-0008-0000-0200-00005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73" name="Text Box 101">
          <a:extLst>
            <a:ext uri="{FF2B5EF4-FFF2-40B4-BE49-F238E27FC236}">
              <a16:creationId xmlns:a16="http://schemas.microsoft.com/office/drawing/2014/main" id="{00000000-0008-0000-0200-00005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200-00005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76" name="Text Box 100">
          <a:extLst>
            <a:ext uri="{FF2B5EF4-FFF2-40B4-BE49-F238E27FC236}">
              <a16:creationId xmlns:a16="http://schemas.microsoft.com/office/drawing/2014/main" id="{00000000-0008-0000-0200-00006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77" name="Text Box 101">
          <a:extLst>
            <a:ext uri="{FF2B5EF4-FFF2-40B4-BE49-F238E27FC236}">
              <a16:creationId xmlns:a16="http://schemas.microsoft.com/office/drawing/2014/main" id="{00000000-0008-0000-0200-00006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200-00006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80" name="Text Box 100">
          <a:extLst>
            <a:ext uri="{FF2B5EF4-FFF2-40B4-BE49-F238E27FC236}">
              <a16:creationId xmlns:a16="http://schemas.microsoft.com/office/drawing/2014/main" id="{00000000-0008-0000-0200-00006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81" name="Text Box 101">
          <a:extLst>
            <a:ext uri="{FF2B5EF4-FFF2-40B4-BE49-F238E27FC236}">
              <a16:creationId xmlns:a16="http://schemas.microsoft.com/office/drawing/2014/main" id="{00000000-0008-0000-0200-00006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00000000-0008-0000-0200-00006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84" name="Text Box 100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85" name="Text Box 101">
          <a:extLst>
            <a:ext uri="{FF2B5EF4-FFF2-40B4-BE49-F238E27FC236}">
              <a16:creationId xmlns:a16="http://schemas.microsoft.com/office/drawing/2014/main" id="{00000000-0008-0000-0200-00006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200-00006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88" name="Text Box 100">
          <a:extLst>
            <a:ext uri="{FF2B5EF4-FFF2-40B4-BE49-F238E27FC236}">
              <a16:creationId xmlns:a16="http://schemas.microsoft.com/office/drawing/2014/main" id="{00000000-0008-0000-0200-00006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89" name="Text Box 101">
          <a:extLst>
            <a:ext uri="{FF2B5EF4-FFF2-40B4-BE49-F238E27FC236}">
              <a16:creationId xmlns:a16="http://schemas.microsoft.com/office/drawing/2014/main" id="{00000000-0008-0000-0200-00006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200-00006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0000000-0008-0000-0200-00006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92" name="Text Box 100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93" name="Text Box 101">
          <a:extLst>
            <a:ext uri="{FF2B5EF4-FFF2-40B4-BE49-F238E27FC236}">
              <a16:creationId xmlns:a16="http://schemas.microsoft.com/office/drawing/2014/main" id="{00000000-0008-0000-0200-00007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00000000-0008-0000-0200-00007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96" name="Text Box 100">
          <a:extLst>
            <a:ext uri="{FF2B5EF4-FFF2-40B4-BE49-F238E27FC236}">
              <a16:creationId xmlns:a16="http://schemas.microsoft.com/office/drawing/2014/main" id="{00000000-0008-0000-0200-00007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97" name="Text Box 101">
          <a:extLst>
            <a:ext uri="{FF2B5EF4-FFF2-40B4-BE49-F238E27FC236}">
              <a16:creationId xmlns:a16="http://schemas.microsoft.com/office/drawing/2014/main" id="{00000000-0008-0000-0200-00007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200-00007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200-00007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00" name="Text Box 100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01" name="Text Box 101">
          <a:extLst>
            <a:ext uri="{FF2B5EF4-FFF2-40B4-BE49-F238E27FC236}">
              <a16:creationId xmlns:a16="http://schemas.microsoft.com/office/drawing/2014/main" id="{00000000-0008-0000-0200-00007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200-00007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04" name="Text Box 100">
          <a:extLst>
            <a:ext uri="{FF2B5EF4-FFF2-40B4-BE49-F238E27FC236}">
              <a16:creationId xmlns:a16="http://schemas.microsoft.com/office/drawing/2014/main" id="{00000000-0008-0000-0200-00007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05" name="Text Box 101">
          <a:extLst>
            <a:ext uri="{FF2B5EF4-FFF2-40B4-BE49-F238E27FC236}">
              <a16:creationId xmlns:a16="http://schemas.microsoft.com/office/drawing/2014/main" id="{00000000-0008-0000-0200-00007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200-00007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00000000-0008-0000-0200-00007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08" name="Text Box 100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09" name="Text Box 101">
          <a:extLst>
            <a:ext uri="{FF2B5EF4-FFF2-40B4-BE49-F238E27FC236}">
              <a16:creationId xmlns:a16="http://schemas.microsoft.com/office/drawing/2014/main" id="{00000000-0008-0000-0200-00008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200-00008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12" name="Text Box 100">
          <a:extLst>
            <a:ext uri="{FF2B5EF4-FFF2-40B4-BE49-F238E27FC236}">
              <a16:creationId xmlns:a16="http://schemas.microsoft.com/office/drawing/2014/main" id="{00000000-0008-0000-0200-00008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13" name="Text Box 101">
          <a:extLst>
            <a:ext uri="{FF2B5EF4-FFF2-40B4-BE49-F238E27FC236}">
              <a16:creationId xmlns:a16="http://schemas.microsoft.com/office/drawing/2014/main" id="{00000000-0008-0000-0200-00008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200-00008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200-00008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16" name="Text Box 100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17" name="Text Box 101">
          <a:extLst>
            <a:ext uri="{FF2B5EF4-FFF2-40B4-BE49-F238E27FC236}">
              <a16:creationId xmlns:a16="http://schemas.microsoft.com/office/drawing/2014/main" id="{00000000-0008-0000-0200-00008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00000000-0008-0000-0200-00008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20" name="Text Box 100">
          <a:extLst>
            <a:ext uri="{FF2B5EF4-FFF2-40B4-BE49-F238E27FC236}">
              <a16:creationId xmlns:a16="http://schemas.microsoft.com/office/drawing/2014/main" id="{00000000-0008-0000-0200-00008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21" name="Text Box 101">
          <a:extLst>
            <a:ext uri="{FF2B5EF4-FFF2-40B4-BE49-F238E27FC236}">
              <a16:creationId xmlns:a16="http://schemas.microsoft.com/office/drawing/2014/main" id="{00000000-0008-0000-0200-00008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200-00008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200-00008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24" name="Text Box 100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25" name="Text Box 101">
          <a:extLst>
            <a:ext uri="{FF2B5EF4-FFF2-40B4-BE49-F238E27FC236}">
              <a16:creationId xmlns:a16="http://schemas.microsoft.com/office/drawing/2014/main" id="{00000000-0008-0000-0200-00009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200-00009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28" name="Text Box 100">
          <a:extLst>
            <a:ext uri="{FF2B5EF4-FFF2-40B4-BE49-F238E27FC236}">
              <a16:creationId xmlns:a16="http://schemas.microsoft.com/office/drawing/2014/main" id="{00000000-0008-0000-0200-00009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29" name="Text Box 101">
          <a:extLst>
            <a:ext uri="{FF2B5EF4-FFF2-40B4-BE49-F238E27FC236}">
              <a16:creationId xmlns:a16="http://schemas.microsoft.com/office/drawing/2014/main" id="{00000000-0008-0000-0200-00009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200-00009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200-00009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32" name="Text Box 100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33" name="Text Box 101">
          <a:extLst>
            <a:ext uri="{FF2B5EF4-FFF2-40B4-BE49-F238E27FC236}">
              <a16:creationId xmlns:a16="http://schemas.microsoft.com/office/drawing/2014/main" id="{00000000-0008-0000-0200-00009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200-00009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36" name="Text Box 100">
          <a:extLst>
            <a:ext uri="{FF2B5EF4-FFF2-40B4-BE49-F238E27FC236}">
              <a16:creationId xmlns:a16="http://schemas.microsoft.com/office/drawing/2014/main" id="{00000000-0008-0000-0200-00009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37" name="Text Box 101">
          <a:extLst>
            <a:ext uri="{FF2B5EF4-FFF2-40B4-BE49-F238E27FC236}">
              <a16:creationId xmlns:a16="http://schemas.microsoft.com/office/drawing/2014/main" id="{00000000-0008-0000-0200-00009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200-00009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00000000-0008-0000-0200-00009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40" name="Text Box 100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41" name="Text Box 101">
          <a:extLst>
            <a:ext uri="{FF2B5EF4-FFF2-40B4-BE49-F238E27FC236}">
              <a16:creationId xmlns:a16="http://schemas.microsoft.com/office/drawing/2014/main" id="{00000000-0008-0000-0200-0000A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200-0000A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44" name="Text Box 100">
          <a:extLst>
            <a:ext uri="{FF2B5EF4-FFF2-40B4-BE49-F238E27FC236}">
              <a16:creationId xmlns:a16="http://schemas.microsoft.com/office/drawing/2014/main" id="{00000000-0008-0000-0200-0000A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45" name="Text Box 101">
          <a:extLst>
            <a:ext uri="{FF2B5EF4-FFF2-40B4-BE49-F238E27FC236}">
              <a16:creationId xmlns:a16="http://schemas.microsoft.com/office/drawing/2014/main" id="{00000000-0008-0000-0200-0000A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200-0000A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200-0000A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48" name="Text Box 100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49" name="Text Box 101">
          <a:extLst>
            <a:ext uri="{FF2B5EF4-FFF2-40B4-BE49-F238E27FC236}">
              <a16:creationId xmlns:a16="http://schemas.microsoft.com/office/drawing/2014/main" id="{00000000-0008-0000-0200-0000A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200-0000A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200-0000A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52" name="Text Box 100">
          <a:extLst>
            <a:ext uri="{FF2B5EF4-FFF2-40B4-BE49-F238E27FC236}">
              <a16:creationId xmlns:a16="http://schemas.microsoft.com/office/drawing/2014/main" id="{00000000-0008-0000-0200-0000A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53" name="Text Box 101">
          <a:extLst>
            <a:ext uri="{FF2B5EF4-FFF2-40B4-BE49-F238E27FC236}">
              <a16:creationId xmlns:a16="http://schemas.microsoft.com/office/drawing/2014/main" id="{00000000-0008-0000-0200-0000A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200-0000A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00000000-0008-0000-0200-0000A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56" name="Text Box 100">
          <a:extLst>
            <a:ext uri="{FF2B5EF4-FFF2-40B4-BE49-F238E27FC236}">
              <a16:creationId xmlns:a16="http://schemas.microsoft.com/office/drawing/2014/main" id="{00000000-0008-0000-0200-0000B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57" name="Text Box 101">
          <a:extLst>
            <a:ext uri="{FF2B5EF4-FFF2-40B4-BE49-F238E27FC236}">
              <a16:creationId xmlns:a16="http://schemas.microsoft.com/office/drawing/2014/main" id="{00000000-0008-0000-0200-0000B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200-0000B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200-0000B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60" name="Text Box 100">
          <a:extLst>
            <a:ext uri="{FF2B5EF4-FFF2-40B4-BE49-F238E27FC236}">
              <a16:creationId xmlns:a16="http://schemas.microsoft.com/office/drawing/2014/main" id="{00000000-0008-0000-0200-0000B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61" name="Text Box 101">
          <a:extLst>
            <a:ext uri="{FF2B5EF4-FFF2-40B4-BE49-F238E27FC236}">
              <a16:creationId xmlns:a16="http://schemas.microsoft.com/office/drawing/2014/main" id="{00000000-0008-0000-0200-0000B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200-0000B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00000000-0008-0000-0200-0000B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64" name="Text Box 100">
          <a:extLst>
            <a:ext uri="{FF2B5EF4-FFF2-40B4-BE49-F238E27FC236}">
              <a16:creationId xmlns:a16="http://schemas.microsoft.com/office/drawing/2014/main" id="{00000000-0008-0000-0200-0000B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65" name="Text Box 101">
          <a:extLst>
            <a:ext uri="{FF2B5EF4-FFF2-40B4-BE49-F238E27FC236}">
              <a16:creationId xmlns:a16="http://schemas.microsoft.com/office/drawing/2014/main" id="{00000000-0008-0000-0200-0000B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200-0000B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00000000-0008-0000-0200-0000B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68" name="Text Box 100">
          <a:extLst>
            <a:ext uri="{FF2B5EF4-FFF2-40B4-BE49-F238E27FC236}">
              <a16:creationId xmlns:a16="http://schemas.microsoft.com/office/drawing/2014/main" id="{00000000-0008-0000-0200-0000B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69" name="Text Box 101">
          <a:extLst>
            <a:ext uri="{FF2B5EF4-FFF2-40B4-BE49-F238E27FC236}">
              <a16:creationId xmlns:a16="http://schemas.microsoft.com/office/drawing/2014/main" id="{00000000-0008-0000-0200-0000B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200-0000B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0000000-0008-0000-0200-0000B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72" name="Text Box 100">
          <a:extLst>
            <a:ext uri="{FF2B5EF4-FFF2-40B4-BE49-F238E27FC236}">
              <a16:creationId xmlns:a16="http://schemas.microsoft.com/office/drawing/2014/main" id="{00000000-0008-0000-0200-0000C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73" name="Text Box 101">
          <a:extLst>
            <a:ext uri="{FF2B5EF4-FFF2-40B4-BE49-F238E27FC236}">
              <a16:creationId xmlns:a16="http://schemas.microsoft.com/office/drawing/2014/main" id="{00000000-0008-0000-0200-0000C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200-0000C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200-0000C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76" name="Text Box 100">
          <a:extLst>
            <a:ext uri="{FF2B5EF4-FFF2-40B4-BE49-F238E27FC236}">
              <a16:creationId xmlns:a16="http://schemas.microsoft.com/office/drawing/2014/main" id="{00000000-0008-0000-0200-0000C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77" name="Text Box 101">
          <a:extLst>
            <a:ext uri="{FF2B5EF4-FFF2-40B4-BE49-F238E27FC236}">
              <a16:creationId xmlns:a16="http://schemas.microsoft.com/office/drawing/2014/main" id="{00000000-0008-0000-0200-0000C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200-0000C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00000000-0008-0000-0200-0000C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80" name="Text Box 100">
          <a:extLst>
            <a:ext uri="{FF2B5EF4-FFF2-40B4-BE49-F238E27FC236}">
              <a16:creationId xmlns:a16="http://schemas.microsoft.com/office/drawing/2014/main" id="{00000000-0008-0000-0200-0000C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81" name="Text Box 101">
          <a:extLst>
            <a:ext uri="{FF2B5EF4-FFF2-40B4-BE49-F238E27FC236}">
              <a16:creationId xmlns:a16="http://schemas.microsoft.com/office/drawing/2014/main" id="{00000000-0008-0000-0200-0000C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200-0000C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200-0000C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84" name="Text Box 100">
          <a:extLst>
            <a:ext uri="{FF2B5EF4-FFF2-40B4-BE49-F238E27FC236}">
              <a16:creationId xmlns:a16="http://schemas.microsoft.com/office/drawing/2014/main" id="{00000000-0008-0000-0200-0000C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85" name="Text Box 101">
          <a:extLst>
            <a:ext uri="{FF2B5EF4-FFF2-40B4-BE49-F238E27FC236}">
              <a16:creationId xmlns:a16="http://schemas.microsoft.com/office/drawing/2014/main" id="{00000000-0008-0000-0200-0000C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200-0000C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00000000-0008-0000-0200-0000C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88" name="Text Box 100">
          <a:extLst>
            <a:ext uri="{FF2B5EF4-FFF2-40B4-BE49-F238E27FC236}">
              <a16:creationId xmlns:a16="http://schemas.microsoft.com/office/drawing/2014/main" id="{00000000-0008-0000-0200-0000D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89" name="Text Box 101">
          <a:extLst>
            <a:ext uri="{FF2B5EF4-FFF2-40B4-BE49-F238E27FC236}">
              <a16:creationId xmlns:a16="http://schemas.microsoft.com/office/drawing/2014/main" id="{00000000-0008-0000-0200-0000D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200-0000D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00000000-0008-0000-0200-0000D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92" name="Text Box 100">
          <a:extLst>
            <a:ext uri="{FF2B5EF4-FFF2-40B4-BE49-F238E27FC236}">
              <a16:creationId xmlns:a16="http://schemas.microsoft.com/office/drawing/2014/main" id="{00000000-0008-0000-0200-0000D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93" name="Text Box 101">
          <a:extLst>
            <a:ext uri="{FF2B5EF4-FFF2-40B4-BE49-F238E27FC236}">
              <a16:creationId xmlns:a16="http://schemas.microsoft.com/office/drawing/2014/main" id="{00000000-0008-0000-0200-0000D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200-0000D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00000000-0008-0000-0200-0000D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96" name="Text Box 100">
          <a:extLst>
            <a:ext uri="{FF2B5EF4-FFF2-40B4-BE49-F238E27FC236}">
              <a16:creationId xmlns:a16="http://schemas.microsoft.com/office/drawing/2014/main" id="{00000000-0008-0000-0200-0000D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97" name="Text Box 101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200-0000D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00" name="Text Box 100">
          <a:extLst>
            <a:ext uri="{FF2B5EF4-FFF2-40B4-BE49-F238E27FC236}">
              <a16:creationId xmlns:a16="http://schemas.microsoft.com/office/drawing/2014/main" id="{00000000-0008-0000-0200-0000D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01" name="Text Box 101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200-0000D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00000000-0008-0000-0200-0000D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04" name="Text Box 100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05" name="Text Box 101">
          <a:extLst>
            <a:ext uri="{FF2B5EF4-FFF2-40B4-BE49-F238E27FC236}">
              <a16:creationId xmlns:a16="http://schemas.microsoft.com/office/drawing/2014/main" id="{00000000-0008-0000-0200-0000E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200-0000E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00000000-0008-0000-0200-0000E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08" name="Text Box 100">
          <a:extLst>
            <a:ext uri="{FF2B5EF4-FFF2-40B4-BE49-F238E27FC236}">
              <a16:creationId xmlns:a16="http://schemas.microsoft.com/office/drawing/2014/main" id="{00000000-0008-0000-0200-0000E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09" name="Text Box 101">
          <a:extLst>
            <a:ext uri="{FF2B5EF4-FFF2-40B4-BE49-F238E27FC236}">
              <a16:creationId xmlns:a16="http://schemas.microsoft.com/office/drawing/2014/main" id="{00000000-0008-0000-0200-0000E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200-0000E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00000000-0008-0000-0200-0000E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12" name="Text Box 100">
          <a:extLst>
            <a:ext uri="{FF2B5EF4-FFF2-40B4-BE49-F238E27FC236}">
              <a16:creationId xmlns:a16="http://schemas.microsoft.com/office/drawing/2014/main" id="{00000000-0008-0000-0200-0000E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13" name="Text Box 101">
          <a:extLst>
            <a:ext uri="{FF2B5EF4-FFF2-40B4-BE49-F238E27FC236}">
              <a16:creationId xmlns:a16="http://schemas.microsoft.com/office/drawing/2014/main" id="{00000000-0008-0000-0200-0000E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200-0000E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00000000-0008-0000-0200-0000E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16" name="Text Box 100">
          <a:extLst>
            <a:ext uri="{FF2B5EF4-FFF2-40B4-BE49-F238E27FC236}">
              <a16:creationId xmlns:a16="http://schemas.microsoft.com/office/drawing/2014/main" id="{00000000-0008-0000-0200-0000E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17" name="Text Box 101">
          <a:extLst>
            <a:ext uri="{FF2B5EF4-FFF2-40B4-BE49-F238E27FC236}">
              <a16:creationId xmlns:a16="http://schemas.microsoft.com/office/drawing/2014/main" id="{00000000-0008-0000-0200-0000E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200-0000E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00000000-0008-0000-0200-0000E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20" name="Text Box 100">
          <a:extLst>
            <a:ext uri="{FF2B5EF4-FFF2-40B4-BE49-F238E27FC236}">
              <a16:creationId xmlns:a16="http://schemas.microsoft.com/office/drawing/2014/main" id="{00000000-0008-0000-0200-0000F0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21" name="Text Box 101">
          <a:extLst>
            <a:ext uri="{FF2B5EF4-FFF2-40B4-BE49-F238E27FC236}">
              <a16:creationId xmlns:a16="http://schemas.microsoft.com/office/drawing/2014/main" id="{00000000-0008-0000-0200-0000F1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200-0000F2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200-0000F3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24" name="Text Box 100">
          <a:extLst>
            <a:ext uri="{FF2B5EF4-FFF2-40B4-BE49-F238E27FC236}">
              <a16:creationId xmlns:a16="http://schemas.microsoft.com/office/drawing/2014/main" id="{00000000-0008-0000-0200-0000F4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25" name="Text Box 101">
          <a:extLst>
            <a:ext uri="{FF2B5EF4-FFF2-40B4-BE49-F238E27FC236}">
              <a16:creationId xmlns:a16="http://schemas.microsoft.com/office/drawing/2014/main" id="{00000000-0008-0000-0200-0000F5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200-0000F6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00000000-0008-0000-0200-0000F7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28" name="Text Box 100">
          <a:extLst>
            <a:ext uri="{FF2B5EF4-FFF2-40B4-BE49-F238E27FC236}">
              <a16:creationId xmlns:a16="http://schemas.microsoft.com/office/drawing/2014/main" id="{00000000-0008-0000-0200-0000F8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29" name="Text Box 101">
          <a:extLst>
            <a:ext uri="{FF2B5EF4-FFF2-40B4-BE49-F238E27FC236}">
              <a16:creationId xmlns:a16="http://schemas.microsoft.com/office/drawing/2014/main" id="{00000000-0008-0000-0200-0000F9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200-0000FA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00000000-0008-0000-0200-0000FB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32" name="Text Box 100">
          <a:extLst>
            <a:ext uri="{FF2B5EF4-FFF2-40B4-BE49-F238E27FC236}">
              <a16:creationId xmlns:a16="http://schemas.microsoft.com/office/drawing/2014/main" id="{00000000-0008-0000-0200-0000FC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33" name="Text Box 101">
          <a:extLst>
            <a:ext uri="{FF2B5EF4-FFF2-40B4-BE49-F238E27FC236}">
              <a16:creationId xmlns:a16="http://schemas.microsoft.com/office/drawing/2014/main" id="{00000000-0008-0000-0200-0000FD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200-0000FE05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00000000-0008-0000-0200-0000FF05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1536" name="Text Box 100">
          <a:extLst>
            <a:ext uri="{FF2B5EF4-FFF2-40B4-BE49-F238E27FC236}">
              <a16:creationId xmlns:a16="http://schemas.microsoft.com/office/drawing/2014/main" id="{00000000-0008-0000-0200-00000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1537" name="Text Box 101">
          <a:extLst>
            <a:ext uri="{FF2B5EF4-FFF2-40B4-BE49-F238E27FC236}">
              <a16:creationId xmlns:a16="http://schemas.microsoft.com/office/drawing/2014/main" id="{00000000-0008-0000-0200-00000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200-00000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200-00000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40" name="Text Box 100">
          <a:extLst>
            <a:ext uri="{FF2B5EF4-FFF2-40B4-BE49-F238E27FC236}">
              <a16:creationId xmlns:a16="http://schemas.microsoft.com/office/drawing/2014/main" id="{00000000-0008-0000-0200-00000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41" name="Text Box 101">
          <a:extLst>
            <a:ext uri="{FF2B5EF4-FFF2-40B4-BE49-F238E27FC236}">
              <a16:creationId xmlns:a16="http://schemas.microsoft.com/office/drawing/2014/main" id="{00000000-0008-0000-0200-00000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200-00000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200-00000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44" name="Text Box 100">
          <a:extLst>
            <a:ext uri="{FF2B5EF4-FFF2-40B4-BE49-F238E27FC236}">
              <a16:creationId xmlns:a16="http://schemas.microsoft.com/office/drawing/2014/main" id="{00000000-0008-0000-0200-00000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45" name="Text Box 101">
          <a:extLst>
            <a:ext uri="{FF2B5EF4-FFF2-40B4-BE49-F238E27FC236}">
              <a16:creationId xmlns:a16="http://schemas.microsoft.com/office/drawing/2014/main" id="{00000000-0008-0000-0200-00000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200-00000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200-00000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48" name="Text Box 100">
          <a:extLst>
            <a:ext uri="{FF2B5EF4-FFF2-40B4-BE49-F238E27FC236}">
              <a16:creationId xmlns:a16="http://schemas.microsoft.com/office/drawing/2014/main" id="{00000000-0008-0000-0200-00000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49" name="Text Box 101">
          <a:extLst>
            <a:ext uri="{FF2B5EF4-FFF2-40B4-BE49-F238E27FC236}">
              <a16:creationId xmlns:a16="http://schemas.microsoft.com/office/drawing/2014/main" id="{00000000-0008-0000-0200-00000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200-00000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00000000-0008-0000-0200-00000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52" name="Text Box 100">
          <a:extLst>
            <a:ext uri="{FF2B5EF4-FFF2-40B4-BE49-F238E27FC236}">
              <a16:creationId xmlns:a16="http://schemas.microsoft.com/office/drawing/2014/main" id="{00000000-0008-0000-0200-00001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53" name="Text Box 101">
          <a:extLst>
            <a:ext uri="{FF2B5EF4-FFF2-40B4-BE49-F238E27FC236}">
              <a16:creationId xmlns:a16="http://schemas.microsoft.com/office/drawing/2014/main" id="{00000000-0008-0000-0200-00001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200-00001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200-00001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56" name="Text Box 100">
          <a:extLst>
            <a:ext uri="{FF2B5EF4-FFF2-40B4-BE49-F238E27FC236}">
              <a16:creationId xmlns:a16="http://schemas.microsoft.com/office/drawing/2014/main" id="{00000000-0008-0000-0200-00001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57" name="Text Box 101">
          <a:extLst>
            <a:ext uri="{FF2B5EF4-FFF2-40B4-BE49-F238E27FC236}">
              <a16:creationId xmlns:a16="http://schemas.microsoft.com/office/drawing/2014/main" id="{00000000-0008-0000-0200-00001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200-00001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200-00001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60" name="Text Box 100">
          <a:extLst>
            <a:ext uri="{FF2B5EF4-FFF2-40B4-BE49-F238E27FC236}">
              <a16:creationId xmlns:a16="http://schemas.microsoft.com/office/drawing/2014/main" id="{00000000-0008-0000-0200-00001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61" name="Text Box 101">
          <a:extLst>
            <a:ext uri="{FF2B5EF4-FFF2-40B4-BE49-F238E27FC236}">
              <a16:creationId xmlns:a16="http://schemas.microsoft.com/office/drawing/2014/main" id="{00000000-0008-0000-0200-00001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200-00001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200-00001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64" name="Text Box 100">
          <a:extLst>
            <a:ext uri="{FF2B5EF4-FFF2-40B4-BE49-F238E27FC236}">
              <a16:creationId xmlns:a16="http://schemas.microsoft.com/office/drawing/2014/main" id="{00000000-0008-0000-0200-00001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65" name="Text Box 101">
          <a:extLst>
            <a:ext uri="{FF2B5EF4-FFF2-40B4-BE49-F238E27FC236}">
              <a16:creationId xmlns:a16="http://schemas.microsoft.com/office/drawing/2014/main" id="{00000000-0008-0000-0200-00001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200-00001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200-00001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68" name="Text Box 100">
          <a:extLst>
            <a:ext uri="{FF2B5EF4-FFF2-40B4-BE49-F238E27FC236}">
              <a16:creationId xmlns:a16="http://schemas.microsoft.com/office/drawing/2014/main" id="{00000000-0008-0000-0200-00002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69" name="Text Box 101">
          <a:extLst>
            <a:ext uri="{FF2B5EF4-FFF2-40B4-BE49-F238E27FC236}">
              <a16:creationId xmlns:a16="http://schemas.microsoft.com/office/drawing/2014/main" id="{00000000-0008-0000-0200-00002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72" name="Text Box 100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73" name="Text Box 101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0000000-0008-0000-0200-00002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76" name="Text Box 100">
          <a:extLst>
            <a:ext uri="{FF2B5EF4-FFF2-40B4-BE49-F238E27FC236}">
              <a16:creationId xmlns:a16="http://schemas.microsoft.com/office/drawing/2014/main" id="{00000000-0008-0000-0200-00002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77" name="Text Box 101">
          <a:extLst>
            <a:ext uri="{FF2B5EF4-FFF2-40B4-BE49-F238E27FC236}">
              <a16:creationId xmlns:a16="http://schemas.microsoft.com/office/drawing/2014/main" id="{00000000-0008-0000-0200-00002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200-00002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00000000-0008-0000-0200-00002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80" name="Text Box 100">
          <a:extLst>
            <a:ext uri="{FF2B5EF4-FFF2-40B4-BE49-F238E27FC236}">
              <a16:creationId xmlns:a16="http://schemas.microsoft.com/office/drawing/2014/main" id="{00000000-0008-0000-0200-00002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81" name="Text Box 101">
          <a:extLst>
            <a:ext uri="{FF2B5EF4-FFF2-40B4-BE49-F238E27FC236}">
              <a16:creationId xmlns:a16="http://schemas.microsoft.com/office/drawing/2014/main" id="{00000000-0008-0000-0200-00002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200-00002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84" name="Text Box 100">
          <a:extLst>
            <a:ext uri="{FF2B5EF4-FFF2-40B4-BE49-F238E27FC236}">
              <a16:creationId xmlns:a16="http://schemas.microsoft.com/office/drawing/2014/main" id="{00000000-0008-0000-0200-00003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85" name="Text Box 101">
          <a:extLst>
            <a:ext uri="{FF2B5EF4-FFF2-40B4-BE49-F238E27FC236}">
              <a16:creationId xmlns:a16="http://schemas.microsoft.com/office/drawing/2014/main" id="{00000000-0008-0000-0200-00003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88" name="Text Box 100">
          <a:extLst>
            <a:ext uri="{FF2B5EF4-FFF2-40B4-BE49-F238E27FC236}">
              <a16:creationId xmlns:a16="http://schemas.microsoft.com/office/drawing/2014/main" id="{00000000-0008-0000-0200-00003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89" name="Text Box 101">
          <a:extLst>
            <a:ext uri="{FF2B5EF4-FFF2-40B4-BE49-F238E27FC236}">
              <a16:creationId xmlns:a16="http://schemas.microsoft.com/office/drawing/2014/main" id="{00000000-0008-0000-0200-00003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200-00003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00000000-0008-0000-0200-00003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92" name="Text Box 100">
          <a:extLst>
            <a:ext uri="{FF2B5EF4-FFF2-40B4-BE49-F238E27FC236}">
              <a16:creationId xmlns:a16="http://schemas.microsoft.com/office/drawing/2014/main" id="{00000000-0008-0000-0200-00003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93" name="Text Box 101">
          <a:extLst>
            <a:ext uri="{FF2B5EF4-FFF2-40B4-BE49-F238E27FC236}">
              <a16:creationId xmlns:a16="http://schemas.microsoft.com/office/drawing/2014/main" id="{00000000-0008-0000-0200-00003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200-00003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00000000-0008-0000-0200-00003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96" name="Text Box 100">
          <a:extLst>
            <a:ext uri="{FF2B5EF4-FFF2-40B4-BE49-F238E27FC236}">
              <a16:creationId xmlns:a16="http://schemas.microsoft.com/office/drawing/2014/main" id="{00000000-0008-0000-0200-00003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97" name="Text Box 101">
          <a:extLst>
            <a:ext uri="{FF2B5EF4-FFF2-40B4-BE49-F238E27FC236}">
              <a16:creationId xmlns:a16="http://schemas.microsoft.com/office/drawing/2014/main" id="{00000000-0008-0000-0200-00003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200-00003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00000000-0008-0000-0200-00003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00" name="Text Box 100">
          <a:extLst>
            <a:ext uri="{FF2B5EF4-FFF2-40B4-BE49-F238E27FC236}">
              <a16:creationId xmlns:a16="http://schemas.microsoft.com/office/drawing/2014/main" id="{00000000-0008-0000-0200-00004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01" name="Text Box 101">
          <a:extLst>
            <a:ext uri="{FF2B5EF4-FFF2-40B4-BE49-F238E27FC236}">
              <a16:creationId xmlns:a16="http://schemas.microsoft.com/office/drawing/2014/main" id="{00000000-0008-0000-0200-00004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200-00004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200-00004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04" name="Text Box 100">
          <a:extLst>
            <a:ext uri="{FF2B5EF4-FFF2-40B4-BE49-F238E27FC236}">
              <a16:creationId xmlns:a16="http://schemas.microsoft.com/office/drawing/2014/main" id="{00000000-0008-0000-0200-00004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05" name="Text Box 101">
          <a:extLst>
            <a:ext uri="{FF2B5EF4-FFF2-40B4-BE49-F238E27FC236}">
              <a16:creationId xmlns:a16="http://schemas.microsoft.com/office/drawing/2014/main" id="{00000000-0008-0000-0200-00004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200-00004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00000000-0008-0000-0200-00004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08" name="Text Box 100">
          <a:extLst>
            <a:ext uri="{FF2B5EF4-FFF2-40B4-BE49-F238E27FC236}">
              <a16:creationId xmlns:a16="http://schemas.microsoft.com/office/drawing/2014/main" id="{00000000-0008-0000-0200-00004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09" name="Text Box 101">
          <a:extLst>
            <a:ext uri="{FF2B5EF4-FFF2-40B4-BE49-F238E27FC236}">
              <a16:creationId xmlns:a16="http://schemas.microsoft.com/office/drawing/2014/main" id="{00000000-0008-0000-0200-00004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200-00004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00000000-0008-0000-0200-00004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12" name="Text Box 100">
          <a:extLst>
            <a:ext uri="{FF2B5EF4-FFF2-40B4-BE49-F238E27FC236}">
              <a16:creationId xmlns:a16="http://schemas.microsoft.com/office/drawing/2014/main" id="{00000000-0008-0000-0200-00004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13" name="Text Box 101">
          <a:extLst>
            <a:ext uri="{FF2B5EF4-FFF2-40B4-BE49-F238E27FC236}">
              <a16:creationId xmlns:a16="http://schemas.microsoft.com/office/drawing/2014/main" id="{00000000-0008-0000-0200-00004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200-00004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00000000-0008-0000-0200-00004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16" name="Text Box 100">
          <a:extLst>
            <a:ext uri="{FF2B5EF4-FFF2-40B4-BE49-F238E27FC236}">
              <a16:creationId xmlns:a16="http://schemas.microsoft.com/office/drawing/2014/main" id="{00000000-0008-0000-0200-00005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17" name="Text Box 101">
          <a:extLst>
            <a:ext uri="{FF2B5EF4-FFF2-40B4-BE49-F238E27FC236}">
              <a16:creationId xmlns:a16="http://schemas.microsoft.com/office/drawing/2014/main" id="{00000000-0008-0000-0200-00005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200-00005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200-00005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20" name="Text Box 100">
          <a:extLst>
            <a:ext uri="{FF2B5EF4-FFF2-40B4-BE49-F238E27FC236}">
              <a16:creationId xmlns:a16="http://schemas.microsoft.com/office/drawing/2014/main" id="{00000000-0008-0000-0200-00005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21" name="Text Box 101">
          <a:extLst>
            <a:ext uri="{FF2B5EF4-FFF2-40B4-BE49-F238E27FC236}">
              <a16:creationId xmlns:a16="http://schemas.microsoft.com/office/drawing/2014/main" id="{00000000-0008-0000-0200-00005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200-00005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00000000-0008-0000-0200-00005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24" name="Text Box 100">
          <a:extLst>
            <a:ext uri="{FF2B5EF4-FFF2-40B4-BE49-F238E27FC236}">
              <a16:creationId xmlns:a16="http://schemas.microsoft.com/office/drawing/2014/main" id="{00000000-0008-0000-0200-00005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25" name="Text Box 101">
          <a:extLst>
            <a:ext uri="{FF2B5EF4-FFF2-40B4-BE49-F238E27FC236}">
              <a16:creationId xmlns:a16="http://schemas.microsoft.com/office/drawing/2014/main" id="{00000000-0008-0000-0200-00005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200-00005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00000000-0008-0000-0200-00005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28" name="Text Box 100">
          <a:extLst>
            <a:ext uri="{FF2B5EF4-FFF2-40B4-BE49-F238E27FC236}">
              <a16:creationId xmlns:a16="http://schemas.microsoft.com/office/drawing/2014/main" id="{00000000-0008-0000-0200-00005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29" name="Text Box 101">
          <a:extLst>
            <a:ext uri="{FF2B5EF4-FFF2-40B4-BE49-F238E27FC236}">
              <a16:creationId xmlns:a16="http://schemas.microsoft.com/office/drawing/2014/main" id="{00000000-0008-0000-0200-00005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200-00005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200-00005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32" name="Text Box 100">
          <a:extLst>
            <a:ext uri="{FF2B5EF4-FFF2-40B4-BE49-F238E27FC236}">
              <a16:creationId xmlns:a16="http://schemas.microsoft.com/office/drawing/2014/main" id="{00000000-0008-0000-0200-00006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33" name="Text Box 101">
          <a:extLst>
            <a:ext uri="{FF2B5EF4-FFF2-40B4-BE49-F238E27FC236}">
              <a16:creationId xmlns:a16="http://schemas.microsoft.com/office/drawing/2014/main" id="{00000000-0008-0000-0200-00006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200-00006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00000000-0008-0000-0200-00006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36" name="Text Box 100">
          <a:extLst>
            <a:ext uri="{FF2B5EF4-FFF2-40B4-BE49-F238E27FC236}">
              <a16:creationId xmlns:a16="http://schemas.microsoft.com/office/drawing/2014/main" id="{00000000-0008-0000-0200-00006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37" name="Text Box 101">
          <a:extLst>
            <a:ext uri="{FF2B5EF4-FFF2-40B4-BE49-F238E27FC236}">
              <a16:creationId xmlns:a16="http://schemas.microsoft.com/office/drawing/2014/main" id="{00000000-0008-0000-0200-00006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200-00006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00000000-0008-0000-0200-00006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40" name="Text Box 100">
          <a:extLst>
            <a:ext uri="{FF2B5EF4-FFF2-40B4-BE49-F238E27FC236}">
              <a16:creationId xmlns:a16="http://schemas.microsoft.com/office/drawing/2014/main" id="{00000000-0008-0000-0200-00006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41" name="Text Box 101">
          <a:extLst>
            <a:ext uri="{FF2B5EF4-FFF2-40B4-BE49-F238E27FC236}">
              <a16:creationId xmlns:a16="http://schemas.microsoft.com/office/drawing/2014/main" id="{00000000-0008-0000-0200-00006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200-00006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200-00006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44" name="Text Box 100">
          <a:extLst>
            <a:ext uri="{FF2B5EF4-FFF2-40B4-BE49-F238E27FC236}">
              <a16:creationId xmlns:a16="http://schemas.microsoft.com/office/drawing/2014/main" id="{00000000-0008-0000-0200-00006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45" name="Text Box 101">
          <a:extLst>
            <a:ext uri="{FF2B5EF4-FFF2-40B4-BE49-F238E27FC236}">
              <a16:creationId xmlns:a16="http://schemas.microsoft.com/office/drawing/2014/main" id="{00000000-0008-0000-0200-00006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200-00006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00000000-0008-0000-0200-00006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48" name="Text Box 100">
          <a:extLst>
            <a:ext uri="{FF2B5EF4-FFF2-40B4-BE49-F238E27FC236}">
              <a16:creationId xmlns:a16="http://schemas.microsoft.com/office/drawing/2014/main" id="{00000000-0008-0000-0200-00007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49" name="Text Box 101">
          <a:extLst>
            <a:ext uri="{FF2B5EF4-FFF2-40B4-BE49-F238E27FC236}">
              <a16:creationId xmlns:a16="http://schemas.microsoft.com/office/drawing/2014/main" id="{00000000-0008-0000-0200-00007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200-00007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200-00007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52" name="Text Box 100">
          <a:extLst>
            <a:ext uri="{FF2B5EF4-FFF2-40B4-BE49-F238E27FC236}">
              <a16:creationId xmlns:a16="http://schemas.microsoft.com/office/drawing/2014/main" id="{00000000-0008-0000-0200-00007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53" name="Text Box 101">
          <a:extLst>
            <a:ext uri="{FF2B5EF4-FFF2-40B4-BE49-F238E27FC236}">
              <a16:creationId xmlns:a16="http://schemas.microsoft.com/office/drawing/2014/main" id="{00000000-0008-0000-0200-00007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200-00007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00000000-0008-0000-0200-00007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56" name="Text Box 100">
          <a:extLst>
            <a:ext uri="{FF2B5EF4-FFF2-40B4-BE49-F238E27FC236}">
              <a16:creationId xmlns:a16="http://schemas.microsoft.com/office/drawing/2014/main" id="{00000000-0008-0000-0200-00007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57" name="Text Box 101">
          <a:extLst>
            <a:ext uri="{FF2B5EF4-FFF2-40B4-BE49-F238E27FC236}">
              <a16:creationId xmlns:a16="http://schemas.microsoft.com/office/drawing/2014/main" id="{00000000-0008-0000-0200-00007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200-00007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200-00007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60" name="Text Box 100">
          <a:extLst>
            <a:ext uri="{FF2B5EF4-FFF2-40B4-BE49-F238E27FC236}">
              <a16:creationId xmlns:a16="http://schemas.microsoft.com/office/drawing/2014/main" id="{00000000-0008-0000-0200-00007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61" name="Text Box 101">
          <a:extLst>
            <a:ext uri="{FF2B5EF4-FFF2-40B4-BE49-F238E27FC236}">
              <a16:creationId xmlns:a16="http://schemas.microsoft.com/office/drawing/2014/main" id="{00000000-0008-0000-0200-00007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200-00007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200-00007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64" name="Text Box 100">
          <a:extLst>
            <a:ext uri="{FF2B5EF4-FFF2-40B4-BE49-F238E27FC236}">
              <a16:creationId xmlns:a16="http://schemas.microsoft.com/office/drawing/2014/main" id="{00000000-0008-0000-0200-00008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65" name="Text Box 101">
          <a:extLst>
            <a:ext uri="{FF2B5EF4-FFF2-40B4-BE49-F238E27FC236}">
              <a16:creationId xmlns:a16="http://schemas.microsoft.com/office/drawing/2014/main" id="{00000000-0008-0000-0200-00008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200-00008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200-00008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68" name="Text Box 100">
          <a:extLst>
            <a:ext uri="{FF2B5EF4-FFF2-40B4-BE49-F238E27FC236}">
              <a16:creationId xmlns:a16="http://schemas.microsoft.com/office/drawing/2014/main" id="{00000000-0008-0000-0200-00008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69" name="Text Box 101">
          <a:extLst>
            <a:ext uri="{FF2B5EF4-FFF2-40B4-BE49-F238E27FC236}">
              <a16:creationId xmlns:a16="http://schemas.microsoft.com/office/drawing/2014/main" id="{00000000-0008-0000-0200-00008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200-00008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200-00008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72" name="Text Box 100">
          <a:extLst>
            <a:ext uri="{FF2B5EF4-FFF2-40B4-BE49-F238E27FC236}">
              <a16:creationId xmlns:a16="http://schemas.microsoft.com/office/drawing/2014/main" id="{00000000-0008-0000-0200-00008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73" name="Text Box 101">
          <a:extLst>
            <a:ext uri="{FF2B5EF4-FFF2-40B4-BE49-F238E27FC236}">
              <a16:creationId xmlns:a16="http://schemas.microsoft.com/office/drawing/2014/main" id="{00000000-0008-0000-0200-00008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200-00008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200-00008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76" name="Text Box 100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77" name="Text Box 101">
          <a:extLst>
            <a:ext uri="{FF2B5EF4-FFF2-40B4-BE49-F238E27FC236}">
              <a16:creationId xmlns:a16="http://schemas.microsoft.com/office/drawing/2014/main" id="{00000000-0008-0000-0200-00008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200-00008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80" name="Text Box 100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81" name="Text Box 101">
          <a:extLst>
            <a:ext uri="{FF2B5EF4-FFF2-40B4-BE49-F238E27FC236}">
              <a16:creationId xmlns:a16="http://schemas.microsoft.com/office/drawing/2014/main" id="{00000000-0008-0000-0200-00009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200-00009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200-00009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84" name="Text Box 100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85" name="Text Box 101">
          <a:extLst>
            <a:ext uri="{FF2B5EF4-FFF2-40B4-BE49-F238E27FC236}">
              <a16:creationId xmlns:a16="http://schemas.microsoft.com/office/drawing/2014/main" id="{00000000-0008-0000-0200-00009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200-00009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00000000-0008-0000-0200-00009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88" name="Text Box 100">
          <a:extLst>
            <a:ext uri="{FF2B5EF4-FFF2-40B4-BE49-F238E27FC236}">
              <a16:creationId xmlns:a16="http://schemas.microsoft.com/office/drawing/2014/main" id="{00000000-0008-0000-0200-00009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89" name="Text Box 101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200-00009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00000000-0008-0000-0200-00009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92" name="Text Box 100">
          <a:extLst>
            <a:ext uri="{FF2B5EF4-FFF2-40B4-BE49-F238E27FC236}">
              <a16:creationId xmlns:a16="http://schemas.microsoft.com/office/drawing/2014/main" id="{00000000-0008-0000-0200-00009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93" name="Text Box 101">
          <a:extLst>
            <a:ext uri="{FF2B5EF4-FFF2-40B4-BE49-F238E27FC236}">
              <a16:creationId xmlns:a16="http://schemas.microsoft.com/office/drawing/2014/main" id="{00000000-0008-0000-0200-00009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200-00009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200-00009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96" name="Text Box 100">
          <a:extLst>
            <a:ext uri="{FF2B5EF4-FFF2-40B4-BE49-F238E27FC236}">
              <a16:creationId xmlns:a16="http://schemas.microsoft.com/office/drawing/2014/main" id="{00000000-0008-0000-0200-0000A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97" name="Text Box 101">
          <a:extLst>
            <a:ext uri="{FF2B5EF4-FFF2-40B4-BE49-F238E27FC236}">
              <a16:creationId xmlns:a16="http://schemas.microsoft.com/office/drawing/2014/main" id="{00000000-0008-0000-0200-0000A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200-0000A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00000000-0008-0000-0200-0000A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00" name="Text Box 100">
          <a:extLst>
            <a:ext uri="{FF2B5EF4-FFF2-40B4-BE49-F238E27FC236}">
              <a16:creationId xmlns:a16="http://schemas.microsoft.com/office/drawing/2014/main" id="{00000000-0008-0000-0200-0000A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01" name="Text Box 101">
          <a:extLst>
            <a:ext uri="{FF2B5EF4-FFF2-40B4-BE49-F238E27FC236}">
              <a16:creationId xmlns:a16="http://schemas.microsoft.com/office/drawing/2014/main" id="{00000000-0008-0000-0200-0000A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200-0000A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00000000-0008-0000-0200-0000A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04" name="Text Box 100">
          <a:extLst>
            <a:ext uri="{FF2B5EF4-FFF2-40B4-BE49-F238E27FC236}">
              <a16:creationId xmlns:a16="http://schemas.microsoft.com/office/drawing/2014/main" id="{00000000-0008-0000-0200-0000A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05" name="Text Box 101">
          <a:extLst>
            <a:ext uri="{FF2B5EF4-FFF2-40B4-BE49-F238E27FC236}">
              <a16:creationId xmlns:a16="http://schemas.microsoft.com/office/drawing/2014/main" id="{00000000-0008-0000-0200-0000A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200-0000A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0000000-0008-0000-0200-0000A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08" name="Text Box 100">
          <a:extLst>
            <a:ext uri="{FF2B5EF4-FFF2-40B4-BE49-F238E27FC236}">
              <a16:creationId xmlns:a16="http://schemas.microsoft.com/office/drawing/2014/main" id="{00000000-0008-0000-0200-0000A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09" name="Text Box 101">
          <a:extLst>
            <a:ext uri="{FF2B5EF4-FFF2-40B4-BE49-F238E27FC236}">
              <a16:creationId xmlns:a16="http://schemas.microsoft.com/office/drawing/2014/main" id="{00000000-0008-0000-0200-0000A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200-0000A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0000000-0008-0000-0200-0000A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12" name="Text Box 100">
          <a:extLst>
            <a:ext uri="{FF2B5EF4-FFF2-40B4-BE49-F238E27FC236}">
              <a16:creationId xmlns:a16="http://schemas.microsoft.com/office/drawing/2014/main" id="{00000000-0008-0000-0200-0000B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13" name="Text Box 101">
          <a:extLst>
            <a:ext uri="{FF2B5EF4-FFF2-40B4-BE49-F238E27FC236}">
              <a16:creationId xmlns:a16="http://schemas.microsoft.com/office/drawing/2014/main" id="{00000000-0008-0000-0200-0000B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200-0000B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200-0000B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16" name="Text Box 100">
          <a:extLst>
            <a:ext uri="{FF2B5EF4-FFF2-40B4-BE49-F238E27FC236}">
              <a16:creationId xmlns:a16="http://schemas.microsoft.com/office/drawing/2014/main" id="{00000000-0008-0000-0200-0000B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17" name="Text Box 101">
          <a:extLst>
            <a:ext uri="{FF2B5EF4-FFF2-40B4-BE49-F238E27FC236}">
              <a16:creationId xmlns:a16="http://schemas.microsoft.com/office/drawing/2014/main" id="{00000000-0008-0000-0200-0000B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200-0000B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0000000-0008-0000-0200-0000B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20" name="Text Box 100">
          <a:extLst>
            <a:ext uri="{FF2B5EF4-FFF2-40B4-BE49-F238E27FC236}">
              <a16:creationId xmlns:a16="http://schemas.microsoft.com/office/drawing/2014/main" id="{00000000-0008-0000-0200-0000B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21" name="Text Box 101">
          <a:extLst>
            <a:ext uri="{FF2B5EF4-FFF2-40B4-BE49-F238E27FC236}">
              <a16:creationId xmlns:a16="http://schemas.microsoft.com/office/drawing/2014/main" id="{00000000-0008-0000-0200-0000B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200-0000B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200-0000B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24" name="Text Box 100">
          <a:extLst>
            <a:ext uri="{FF2B5EF4-FFF2-40B4-BE49-F238E27FC236}">
              <a16:creationId xmlns:a16="http://schemas.microsoft.com/office/drawing/2014/main" id="{00000000-0008-0000-0200-0000B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25" name="Text Box 101">
          <a:extLst>
            <a:ext uri="{FF2B5EF4-FFF2-40B4-BE49-F238E27FC236}">
              <a16:creationId xmlns:a16="http://schemas.microsoft.com/office/drawing/2014/main" id="{00000000-0008-0000-0200-0000B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200-0000B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200-0000B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1728" name="Text Box 100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1729" name="Text Box 101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200-0000C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0000000-0008-0000-0200-0000C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32" name="Text Box 100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33" name="Text Box 101">
          <a:extLst>
            <a:ext uri="{FF2B5EF4-FFF2-40B4-BE49-F238E27FC236}">
              <a16:creationId xmlns:a16="http://schemas.microsoft.com/office/drawing/2014/main" id="{00000000-0008-0000-0200-0000C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200-0000C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200-0000C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36" name="Text Box 100">
          <a:extLst>
            <a:ext uri="{FF2B5EF4-FFF2-40B4-BE49-F238E27FC236}">
              <a16:creationId xmlns:a16="http://schemas.microsoft.com/office/drawing/2014/main" id="{00000000-0008-0000-0200-0000C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37" name="Text Box 101">
          <a:extLst>
            <a:ext uri="{FF2B5EF4-FFF2-40B4-BE49-F238E27FC236}">
              <a16:creationId xmlns:a16="http://schemas.microsoft.com/office/drawing/2014/main" id="{00000000-0008-0000-0200-0000C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200-0000C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200-0000C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40" name="Text Box 100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41" name="Text Box 101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200-0000C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200-0000C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44" name="Text Box 100">
          <a:extLst>
            <a:ext uri="{FF2B5EF4-FFF2-40B4-BE49-F238E27FC236}">
              <a16:creationId xmlns:a16="http://schemas.microsoft.com/office/drawing/2014/main" id="{00000000-0008-0000-0200-0000D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45" name="Text Box 101">
          <a:extLst>
            <a:ext uri="{FF2B5EF4-FFF2-40B4-BE49-F238E27FC236}">
              <a16:creationId xmlns:a16="http://schemas.microsoft.com/office/drawing/2014/main" id="{00000000-0008-0000-0200-0000D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200-0000D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48" name="Text Box 100">
          <a:extLst>
            <a:ext uri="{FF2B5EF4-FFF2-40B4-BE49-F238E27FC236}">
              <a16:creationId xmlns:a16="http://schemas.microsoft.com/office/drawing/2014/main" id="{00000000-0008-0000-0200-0000D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49" name="Text Box 101">
          <a:extLst>
            <a:ext uri="{FF2B5EF4-FFF2-40B4-BE49-F238E27FC236}">
              <a16:creationId xmlns:a16="http://schemas.microsoft.com/office/drawing/2014/main" id="{00000000-0008-0000-0200-0000D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200-0000D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00000000-0008-0000-0200-0000D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52" name="Text Box 100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53" name="Text Box 101">
          <a:extLst>
            <a:ext uri="{FF2B5EF4-FFF2-40B4-BE49-F238E27FC236}">
              <a16:creationId xmlns:a16="http://schemas.microsoft.com/office/drawing/2014/main" id="{00000000-0008-0000-0200-0000D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200-0000D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56" name="Text Box 100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57" name="Text Box 101">
          <a:extLst>
            <a:ext uri="{FF2B5EF4-FFF2-40B4-BE49-F238E27FC236}">
              <a16:creationId xmlns:a16="http://schemas.microsoft.com/office/drawing/2014/main" id="{00000000-0008-0000-0200-0000D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200-0000D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00000000-0008-0000-0200-0000D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60" name="Text Box 100">
          <a:extLst>
            <a:ext uri="{FF2B5EF4-FFF2-40B4-BE49-F238E27FC236}">
              <a16:creationId xmlns:a16="http://schemas.microsoft.com/office/drawing/2014/main" id="{00000000-0008-0000-0200-0000E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61" name="Text Box 101">
          <a:extLst>
            <a:ext uri="{FF2B5EF4-FFF2-40B4-BE49-F238E27FC236}">
              <a16:creationId xmlns:a16="http://schemas.microsoft.com/office/drawing/2014/main" id="{00000000-0008-0000-0200-0000E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200-0000E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200-0000E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64" name="Text Box 100">
          <a:extLst>
            <a:ext uri="{FF2B5EF4-FFF2-40B4-BE49-F238E27FC236}">
              <a16:creationId xmlns:a16="http://schemas.microsoft.com/office/drawing/2014/main" id="{00000000-0008-0000-0200-0000E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65" name="Text Box 101">
          <a:extLst>
            <a:ext uri="{FF2B5EF4-FFF2-40B4-BE49-F238E27FC236}">
              <a16:creationId xmlns:a16="http://schemas.microsoft.com/office/drawing/2014/main" id="{00000000-0008-0000-0200-0000E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200-0000E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00000000-0008-0000-0200-0000E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68" name="Text Box 100">
          <a:extLst>
            <a:ext uri="{FF2B5EF4-FFF2-40B4-BE49-F238E27FC236}">
              <a16:creationId xmlns:a16="http://schemas.microsoft.com/office/drawing/2014/main" id="{00000000-0008-0000-0200-0000E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69" name="Text Box 101">
          <a:extLst>
            <a:ext uri="{FF2B5EF4-FFF2-40B4-BE49-F238E27FC236}">
              <a16:creationId xmlns:a16="http://schemas.microsoft.com/office/drawing/2014/main" id="{00000000-0008-0000-0200-0000E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200-0000E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200-0000E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72" name="Text Box 100">
          <a:extLst>
            <a:ext uri="{FF2B5EF4-FFF2-40B4-BE49-F238E27FC236}">
              <a16:creationId xmlns:a16="http://schemas.microsoft.com/office/drawing/2014/main" id="{00000000-0008-0000-0200-0000E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73" name="Text Box 101">
          <a:extLst>
            <a:ext uri="{FF2B5EF4-FFF2-40B4-BE49-F238E27FC236}">
              <a16:creationId xmlns:a16="http://schemas.microsoft.com/office/drawing/2014/main" id="{00000000-0008-0000-0200-0000E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200-0000E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200-0000E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76" name="Text Box 100">
          <a:extLst>
            <a:ext uri="{FF2B5EF4-FFF2-40B4-BE49-F238E27FC236}">
              <a16:creationId xmlns:a16="http://schemas.microsoft.com/office/drawing/2014/main" id="{00000000-0008-0000-0200-0000F0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77" name="Text Box 101">
          <a:extLst>
            <a:ext uri="{FF2B5EF4-FFF2-40B4-BE49-F238E27FC236}">
              <a16:creationId xmlns:a16="http://schemas.microsoft.com/office/drawing/2014/main" id="{00000000-0008-0000-0200-0000F1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200-0000F2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200-0000F3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80" name="Text Box 100">
          <a:extLst>
            <a:ext uri="{FF2B5EF4-FFF2-40B4-BE49-F238E27FC236}">
              <a16:creationId xmlns:a16="http://schemas.microsoft.com/office/drawing/2014/main" id="{00000000-0008-0000-0200-0000F4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81" name="Text Box 101">
          <a:extLst>
            <a:ext uri="{FF2B5EF4-FFF2-40B4-BE49-F238E27FC236}">
              <a16:creationId xmlns:a16="http://schemas.microsoft.com/office/drawing/2014/main" id="{00000000-0008-0000-0200-0000F5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200-0000F6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200-0000F7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84" name="Text Box 100">
          <a:extLst>
            <a:ext uri="{FF2B5EF4-FFF2-40B4-BE49-F238E27FC236}">
              <a16:creationId xmlns:a16="http://schemas.microsoft.com/office/drawing/2014/main" id="{00000000-0008-0000-0200-0000F8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85" name="Text Box 101">
          <a:extLst>
            <a:ext uri="{FF2B5EF4-FFF2-40B4-BE49-F238E27FC236}">
              <a16:creationId xmlns:a16="http://schemas.microsoft.com/office/drawing/2014/main" id="{00000000-0008-0000-0200-0000F9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200-0000FA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200-0000FB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88" name="Text Box 100">
          <a:extLst>
            <a:ext uri="{FF2B5EF4-FFF2-40B4-BE49-F238E27FC236}">
              <a16:creationId xmlns:a16="http://schemas.microsoft.com/office/drawing/2014/main" id="{00000000-0008-0000-0200-0000FC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89" name="Text Box 101">
          <a:extLst>
            <a:ext uri="{FF2B5EF4-FFF2-40B4-BE49-F238E27FC236}">
              <a16:creationId xmlns:a16="http://schemas.microsoft.com/office/drawing/2014/main" id="{00000000-0008-0000-0200-0000FD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200-0000FE06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200-0000FF06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92" name="Text Box 100">
          <a:extLst>
            <a:ext uri="{FF2B5EF4-FFF2-40B4-BE49-F238E27FC236}">
              <a16:creationId xmlns:a16="http://schemas.microsoft.com/office/drawing/2014/main" id="{00000000-0008-0000-0200-00000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93" name="Text Box 101">
          <a:extLst>
            <a:ext uri="{FF2B5EF4-FFF2-40B4-BE49-F238E27FC236}">
              <a16:creationId xmlns:a16="http://schemas.microsoft.com/office/drawing/2014/main" id="{00000000-0008-0000-0200-00000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200-00000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96" name="Text Box 100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97" name="Text Box 101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00000000-0008-0000-0200-00000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00" name="Text Box 100">
          <a:extLst>
            <a:ext uri="{FF2B5EF4-FFF2-40B4-BE49-F238E27FC236}">
              <a16:creationId xmlns:a16="http://schemas.microsoft.com/office/drawing/2014/main" id="{00000000-0008-0000-0200-00000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01" name="Text Box 101">
          <a:extLst>
            <a:ext uri="{FF2B5EF4-FFF2-40B4-BE49-F238E27FC236}">
              <a16:creationId xmlns:a16="http://schemas.microsoft.com/office/drawing/2014/main" id="{00000000-0008-0000-0200-00000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200-00000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200-00000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04" name="Text Box 100">
          <a:extLst>
            <a:ext uri="{FF2B5EF4-FFF2-40B4-BE49-F238E27FC236}">
              <a16:creationId xmlns:a16="http://schemas.microsoft.com/office/drawing/2014/main" id="{00000000-0008-0000-0200-00000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05" name="Text Box 101">
          <a:extLst>
            <a:ext uri="{FF2B5EF4-FFF2-40B4-BE49-F238E27FC236}">
              <a16:creationId xmlns:a16="http://schemas.microsoft.com/office/drawing/2014/main" id="{00000000-0008-0000-0200-00000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200-00000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08" name="Text Box 100">
          <a:extLst>
            <a:ext uri="{FF2B5EF4-FFF2-40B4-BE49-F238E27FC236}">
              <a16:creationId xmlns:a16="http://schemas.microsoft.com/office/drawing/2014/main" id="{00000000-0008-0000-0200-00001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09" name="Text Box 101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200-00001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12" name="Text Box 100">
          <a:extLst>
            <a:ext uri="{FF2B5EF4-FFF2-40B4-BE49-F238E27FC236}">
              <a16:creationId xmlns:a16="http://schemas.microsoft.com/office/drawing/2014/main" id="{00000000-0008-0000-0200-00001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13" name="Text Box 101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16" name="Text Box 100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17" name="Text Box 101">
          <a:extLst>
            <a:ext uri="{FF2B5EF4-FFF2-40B4-BE49-F238E27FC236}">
              <a16:creationId xmlns:a16="http://schemas.microsoft.com/office/drawing/2014/main" id="{00000000-0008-0000-0200-00001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00000000-0008-0000-0200-00001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20" name="Text Box 100">
          <a:extLst>
            <a:ext uri="{FF2B5EF4-FFF2-40B4-BE49-F238E27FC236}">
              <a16:creationId xmlns:a16="http://schemas.microsoft.com/office/drawing/2014/main" id="{00000000-0008-0000-0200-00001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21" name="Text Box 101">
          <a:extLst>
            <a:ext uri="{FF2B5EF4-FFF2-40B4-BE49-F238E27FC236}">
              <a16:creationId xmlns:a16="http://schemas.microsoft.com/office/drawing/2014/main" id="{00000000-0008-0000-0200-00001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200-00001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00000000-0008-0000-0200-00001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24" name="Text Box 100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25" name="Text Box 101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28" name="Text Box 100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29" name="Text Box 101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0000000-0008-0000-0200-00002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32" name="Text Box 100">
          <a:extLst>
            <a:ext uri="{FF2B5EF4-FFF2-40B4-BE49-F238E27FC236}">
              <a16:creationId xmlns:a16="http://schemas.microsoft.com/office/drawing/2014/main" id="{00000000-0008-0000-0200-00002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33" name="Text Box 101">
          <a:extLst>
            <a:ext uri="{FF2B5EF4-FFF2-40B4-BE49-F238E27FC236}">
              <a16:creationId xmlns:a16="http://schemas.microsoft.com/office/drawing/2014/main" id="{00000000-0008-0000-0200-00002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200-00002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00000000-0008-0000-0200-00002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36" name="Text Box 100">
          <a:extLst>
            <a:ext uri="{FF2B5EF4-FFF2-40B4-BE49-F238E27FC236}">
              <a16:creationId xmlns:a16="http://schemas.microsoft.com/office/drawing/2014/main" id="{00000000-0008-0000-0200-00002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37" name="Text Box 101">
          <a:extLst>
            <a:ext uri="{FF2B5EF4-FFF2-40B4-BE49-F238E27FC236}">
              <a16:creationId xmlns:a16="http://schemas.microsoft.com/office/drawing/2014/main" id="{00000000-0008-0000-0200-00002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200-00002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200-00002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40" name="Text Box 100">
          <a:extLst>
            <a:ext uri="{FF2B5EF4-FFF2-40B4-BE49-F238E27FC236}">
              <a16:creationId xmlns:a16="http://schemas.microsoft.com/office/drawing/2014/main" id="{00000000-0008-0000-0200-00003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41" name="Text Box 101">
          <a:extLst>
            <a:ext uri="{FF2B5EF4-FFF2-40B4-BE49-F238E27FC236}">
              <a16:creationId xmlns:a16="http://schemas.microsoft.com/office/drawing/2014/main" id="{00000000-0008-0000-0200-00003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200-00003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200-00003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44" name="Text Box 100">
          <a:extLst>
            <a:ext uri="{FF2B5EF4-FFF2-40B4-BE49-F238E27FC236}">
              <a16:creationId xmlns:a16="http://schemas.microsoft.com/office/drawing/2014/main" id="{00000000-0008-0000-0200-00003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45" name="Text Box 101">
          <a:extLst>
            <a:ext uri="{FF2B5EF4-FFF2-40B4-BE49-F238E27FC236}">
              <a16:creationId xmlns:a16="http://schemas.microsoft.com/office/drawing/2014/main" id="{00000000-0008-0000-0200-00003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200-00003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00000000-0008-0000-0200-00003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48" name="Text Box 100">
          <a:extLst>
            <a:ext uri="{FF2B5EF4-FFF2-40B4-BE49-F238E27FC236}">
              <a16:creationId xmlns:a16="http://schemas.microsoft.com/office/drawing/2014/main" id="{00000000-0008-0000-0200-00003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49" name="Text Box 101">
          <a:extLst>
            <a:ext uri="{FF2B5EF4-FFF2-40B4-BE49-F238E27FC236}">
              <a16:creationId xmlns:a16="http://schemas.microsoft.com/office/drawing/2014/main" id="{00000000-0008-0000-0200-00003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200-00003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00000000-0008-0000-0200-00003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52" name="Text Box 100">
          <a:extLst>
            <a:ext uri="{FF2B5EF4-FFF2-40B4-BE49-F238E27FC236}">
              <a16:creationId xmlns:a16="http://schemas.microsoft.com/office/drawing/2014/main" id="{00000000-0008-0000-0200-00003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53" name="Text Box 101">
          <a:extLst>
            <a:ext uri="{FF2B5EF4-FFF2-40B4-BE49-F238E27FC236}">
              <a16:creationId xmlns:a16="http://schemas.microsoft.com/office/drawing/2014/main" id="{00000000-0008-0000-0200-00003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200-00003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00000000-0008-0000-0200-00003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56" name="Text Box 100">
          <a:extLst>
            <a:ext uri="{FF2B5EF4-FFF2-40B4-BE49-F238E27FC236}">
              <a16:creationId xmlns:a16="http://schemas.microsoft.com/office/drawing/2014/main" id="{00000000-0008-0000-0200-00004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57" name="Text Box 101">
          <a:extLst>
            <a:ext uri="{FF2B5EF4-FFF2-40B4-BE49-F238E27FC236}">
              <a16:creationId xmlns:a16="http://schemas.microsoft.com/office/drawing/2014/main" id="{00000000-0008-0000-0200-00004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200-00004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00000000-0008-0000-0200-00004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60" name="Text Box 100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61" name="Text Box 101">
          <a:extLst>
            <a:ext uri="{FF2B5EF4-FFF2-40B4-BE49-F238E27FC236}">
              <a16:creationId xmlns:a16="http://schemas.microsoft.com/office/drawing/2014/main" id="{00000000-0008-0000-0200-00004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200-00004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00000000-0008-0000-0200-00004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64" name="Text Box 100">
          <a:extLst>
            <a:ext uri="{FF2B5EF4-FFF2-40B4-BE49-F238E27FC236}">
              <a16:creationId xmlns:a16="http://schemas.microsoft.com/office/drawing/2014/main" id="{00000000-0008-0000-0200-00004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65" name="Text Box 101">
          <a:extLst>
            <a:ext uri="{FF2B5EF4-FFF2-40B4-BE49-F238E27FC236}">
              <a16:creationId xmlns:a16="http://schemas.microsoft.com/office/drawing/2014/main" id="{00000000-0008-0000-0200-00004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200-00004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00000000-0008-0000-0200-00004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68" name="Text Box 100">
          <a:extLst>
            <a:ext uri="{FF2B5EF4-FFF2-40B4-BE49-F238E27FC236}">
              <a16:creationId xmlns:a16="http://schemas.microsoft.com/office/drawing/2014/main" id="{00000000-0008-0000-0200-00004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69" name="Text Box 101">
          <a:extLst>
            <a:ext uri="{FF2B5EF4-FFF2-40B4-BE49-F238E27FC236}">
              <a16:creationId xmlns:a16="http://schemas.microsoft.com/office/drawing/2014/main" id="{00000000-0008-0000-0200-00004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200-00004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00000000-0008-0000-0200-00004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72" name="Text Box 100">
          <a:extLst>
            <a:ext uri="{FF2B5EF4-FFF2-40B4-BE49-F238E27FC236}">
              <a16:creationId xmlns:a16="http://schemas.microsoft.com/office/drawing/2014/main" id="{00000000-0008-0000-0200-00005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73" name="Text Box 101">
          <a:extLst>
            <a:ext uri="{FF2B5EF4-FFF2-40B4-BE49-F238E27FC236}">
              <a16:creationId xmlns:a16="http://schemas.microsoft.com/office/drawing/2014/main" id="{00000000-0008-0000-0200-00005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200-00005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200-00005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76" name="Text Box 100">
          <a:extLst>
            <a:ext uri="{FF2B5EF4-FFF2-40B4-BE49-F238E27FC236}">
              <a16:creationId xmlns:a16="http://schemas.microsoft.com/office/drawing/2014/main" id="{00000000-0008-0000-0200-00005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77" name="Text Box 101">
          <a:extLst>
            <a:ext uri="{FF2B5EF4-FFF2-40B4-BE49-F238E27FC236}">
              <a16:creationId xmlns:a16="http://schemas.microsoft.com/office/drawing/2014/main" id="{00000000-0008-0000-0200-00005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200-00005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00000000-0008-0000-0200-00005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80" name="Text Box 100">
          <a:extLst>
            <a:ext uri="{FF2B5EF4-FFF2-40B4-BE49-F238E27FC236}">
              <a16:creationId xmlns:a16="http://schemas.microsoft.com/office/drawing/2014/main" id="{00000000-0008-0000-0200-00005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81" name="Text Box 101">
          <a:extLst>
            <a:ext uri="{FF2B5EF4-FFF2-40B4-BE49-F238E27FC236}">
              <a16:creationId xmlns:a16="http://schemas.microsoft.com/office/drawing/2014/main" id="{00000000-0008-0000-0200-00005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200-00005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200-00005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84" name="Text Box 100">
          <a:extLst>
            <a:ext uri="{FF2B5EF4-FFF2-40B4-BE49-F238E27FC236}">
              <a16:creationId xmlns:a16="http://schemas.microsoft.com/office/drawing/2014/main" id="{00000000-0008-0000-0200-00005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85" name="Text Box 101">
          <a:extLst>
            <a:ext uri="{FF2B5EF4-FFF2-40B4-BE49-F238E27FC236}">
              <a16:creationId xmlns:a16="http://schemas.microsoft.com/office/drawing/2014/main" id="{00000000-0008-0000-0200-00005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200-00005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00000000-0008-0000-0200-00005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88" name="Text Box 100">
          <a:extLst>
            <a:ext uri="{FF2B5EF4-FFF2-40B4-BE49-F238E27FC236}">
              <a16:creationId xmlns:a16="http://schemas.microsoft.com/office/drawing/2014/main" id="{00000000-0008-0000-0200-00006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89" name="Text Box 101">
          <a:extLst>
            <a:ext uri="{FF2B5EF4-FFF2-40B4-BE49-F238E27FC236}">
              <a16:creationId xmlns:a16="http://schemas.microsoft.com/office/drawing/2014/main" id="{00000000-0008-0000-0200-00006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200-00006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00000000-0008-0000-0200-00006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92" name="Text Box 100">
          <a:extLst>
            <a:ext uri="{FF2B5EF4-FFF2-40B4-BE49-F238E27FC236}">
              <a16:creationId xmlns:a16="http://schemas.microsoft.com/office/drawing/2014/main" id="{00000000-0008-0000-0200-00006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93" name="Text Box 101">
          <a:extLst>
            <a:ext uri="{FF2B5EF4-FFF2-40B4-BE49-F238E27FC236}">
              <a16:creationId xmlns:a16="http://schemas.microsoft.com/office/drawing/2014/main" id="{00000000-0008-0000-0200-00006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200-00006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0000000-0008-0000-0200-00006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96" name="Text Box 100">
          <a:extLst>
            <a:ext uri="{FF2B5EF4-FFF2-40B4-BE49-F238E27FC236}">
              <a16:creationId xmlns:a16="http://schemas.microsoft.com/office/drawing/2014/main" id="{00000000-0008-0000-0200-00006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97" name="Text Box 101">
          <a:extLst>
            <a:ext uri="{FF2B5EF4-FFF2-40B4-BE49-F238E27FC236}">
              <a16:creationId xmlns:a16="http://schemas.microsoft.com/office/drawing/2014/main" id="{00000000-0008-0000-0200-00006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200-00006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00000000-0008-0000-0200-00006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900" name="Text Box 100">
          <a:extLst>
            <a:ext uri="{FF2B5EF4-FFF2-40B4-BE49-F238E27FC236}">
              <a16:creationId xmlns:a16="http://schemas.microsoft.com/office/drawing/2014/main" id="{00000000-0008-0000-0200-00006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01" name="Text Box 101">
          <a:extLst>
            <a:ext uri="{FF2B5EF4-FFF2-40B4-BE49-F238E27FC236}">
              <a16:creationId xmlns:a16="http://schemas.microsoft.com/office/drawing/2014/main" id="{00000000-0008-0000-0200-00006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200-00006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0000000-0008-0000-0200-00006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904" name="Text Box 100">
          <a:extLst>
            <a:ext uri="{FF2B5EF4-FFF2-40B4-BE49-F238E27FC236}">
              <a16:creationId xmlns:a16="http://schemas.microsoft.com/office/drawing/2014/main" id="{00000000-0008-0000-0200-00007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05" name="Text Box 101">
          <a:extLst>
            <a:ext uri="{FF2B5EF4-FFF2-40B4-BE49-F238E27FC236}">
              <a16:creationId xmlns:a16="http://schemas.microsoft.com/office/drawing/2014/main" id="{00000000-0008-0000-0200-00007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200-00007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0000000-0008-0000-0200-00007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908" name="Text Box 100">
          <a:extLst>
            <a:ext uri="{FF2B5EF4-FFF2-40B4-BE49-F238E27FC236}">
              <a16:creationId xmlns:a16="http://schemas.microsoft.com/office/drawing/2014/main" id="{00000000-0008-0000-0200-00007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09" name="Text Box 101">
          <a:extLst>
            <a:ext uri="{FF2B5EF4-FFF2-40B4-BE49-F238E27FC236}">
              <a16:creationId xmlns:a16="http://schemas.microsoft.com/office/drawing/2014/main" id="{00000000-0008-0000-0200-00007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200-00007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00000000-0008-0000-0200-00007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912" name="Text Box 100">
          <a:extLst>
            <a:ext uri="{FF2B5EF4-FFF2-40B4-BE49-F238E27FC236}">
              <a16:creationId xmlns:a16="http://schemas.microsoft.com/office/drawing/2014/main" id="{00000000-0008-0000-0200-00007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13" name="Text Box 101">
          <a:extLst>
            <a:ext uri="{FF2B5EF4-FFF2-40B4-BE49-F238E27FC236}">
              <a16:creationId xmlns:a16="http://schemas.microsoft.com/office/drawing/2014/main" id="{00000000-0008-0000-0200-00007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200-00007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00000000-0008-0000-0200-00007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916" name="Text Box 100">
          <a:extLst>
            <a:ext uri="{FF2B5EF4-FFF2-40B4-BE49-F238E27FC236}">
              <a16:creationId xmlns:a16="http://schemas.microsoft.com/office/drawing/2014/main" id="{00000000-0008-0000-0200-00007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17" name="Text Box 101">
          <a:extLst>
            <a:ext uri="{FF2B5EF4-FFF2-40B4-BE49-F238E27FC236}">
              <a16:creationId xmlns:a16="http://schemas.microsoft.com/office/drawing/2014/main" id="{00000000-0008-0000-0200-00007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200-00007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200-00007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1920" name="Text Box 100">
          <a:extLst>
            <a:ext uri="{FF2B5EF4-FFF2-40B4-BE49-F238E27FC236}">
              <a16:creationId xmlns:a16="http://schemas.microsoft.com/office/drawing/2014/main" id="{00000000-0008-0000-0200-00008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1921" name="Text Box 101">
          <a:extLst>
            <a:ext uri="{FF2B5EF4-FFF2-40B4-BE49-F238E27FC236}">
              <a16:creationId xmlns:a16="http://schemas.microsoft.com/office/drawing/2014/main" id="{00000000-0008-0000-0200-00008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200-00008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200-00008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24" name="Text Box 100">
          <a:extLst>
            <a:ext uri="{FF2B5EF4-FFF2-40B4-BE49-F238E27FC236}">
              <a16:creationId xmlns:a16="http://schemas.microsoft.com/office/drawing/2014/main" id="{00000000-0008-0000-0200-00008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25" name="Text Box 101">
          <a:extLst>
            <a:ext uri="{FF2B5EF4-FFF2-40B4-BE49-F238E27FC236}">
              <a16:creationId xmlns:a16="http://schemas.microsoft.com/office/drawing/2014/main" id="{00000000-0008-0000-0200-00008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200-00008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00000000-0008-0000-0200-00008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28" name="Text Box 100">
          <a:extLst>
            <a:ext uri="{FF2B5EF4-FFF2-40B4-BE49-F238E27FC236}">
              <a16:creationId xmlns:a16="http://schemas.microsoft.com/office/drawing/2014/main" id="{00000000-0008-0000-0200-00008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29" name="Text Box 101">
          <a:extLst>
            <a:ext uri="{FF2B5EF4-FFF2-40B4-BE49-F238E27FC236}">
              <a16:creationId xmlns:a16="http://schemas.microsoft.com/office/drawing/2014/main" id="{00000000-0008-0000-0200-00008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200-00008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200-00008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32" name="Text Box 100">
          <a:extLst>
            <a:ext uri="{FF2B5EF4-FFF2-40B4-BE49-F238E27FC236}">
              <a16:creationId xmlns:a16="http://schemas.microsoft.com/office/drawing/2014/main" id="{00000000-0008-0000-0200-00008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33" name="Text Box 101">
          <a:extLst>
            <a:ext uri="{FF2B5EF4-FFF2-40B4-BE49-F238E27FC236}">
              <a16:creationId xmlns:a16="http://schemas.microsoft.com/office/drawing/2014/main" id="{00000000-0008-0000-0200-00008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200-00008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0000000-0008-0000-0200-00008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36" name="Text Box 100">
          <a:extLst>
            <a:ext uri="{FF2B5EF4-FFF2-40B4-BE49-F238E27FC236}">
              <a16:creationId xmlns:a16="http://schemas.microsoft.com/office/drawing/2014/main" id="{00000000-0008-0000-0200-00009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37" name="Text Box 101">
          <a:extLst>
            <a:ext uri="{FF2B5EF4-FFF2-40B4-BE49-F238E27FC236}">
              <a16:creationId xmlns:a16="http://schemas.microsoft.com/office/drawing/2014/main" id="{00000000-0008-0000-0200-00009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200-00009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200-00009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40" name="Text Box 100">
          <a:extLst>
            <a:ext uri="{FF2B5EF4-FFF2-40B4-BE49-F238E27FC236}">
              <a16:creationId xmlns:a16="http://schemas.microsoft.com/office/drawing/2014/main" id="{00000000-0008-0000-0200-00009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41" name="Text Box 101">
          <a:extLst>
            <a:ext uri="{FF2B5EF4-FFF2-40B4-BE49-F238E27FC236}">
              <a16:creationId xmlns:a16="http://schemas.microsoft.com/office/drawing/2014/main" id="{00000000-0008-0000-0200-00009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200-00009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200-00009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44" name="Text Box 100">
          <a:extLst>
            <a:ext uri="{FF2B5EF4-FFF2-40B4-BE49-F238E27FC236}">
              <a16:creationId xmlns:a16="http://schemas.microsoft.com/office/drawing/2014/main" id="{00000000-0008-0000-0200-00009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45" name="Text Box 101">
          <a:extLst>
            <a:ext uri="{FF2B5EF4-FFF2-40B4-BE49-F238E27FC236}">
              <a16:creationId xmlns:a16="http://schemas.microsoft.com/office/drawing/2014/main" id="{00000000-0008-0000-0200-00009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200-00009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0000000-0008-0000-0200-00009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48" name="Text Box 100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49" name="Text Box 101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200-00009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52" name="Text Box 100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53" name="Text Box 101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200-0000A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56" name="Text Box 100">
          <a:extLst>
            <a:ext uri="{FF2B5EF4-FFF2-40B4-BE49-F238E27FC236}">
              <a16:creationId xmlns:a16="http://schemas.microsoft.com/office/drawing/2014/main" id="{00000000-0008-0000-0200-0000A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57" name="Text Box 101">
          <a:extLst>
            <a:ext uri="{FF2B5EF4-FFF2-40B4-BE49-F238E27FC236}">
              <a16:creationId xmlns:a16="http://schemas.microsoft.com/office/drawing/2014/main" id="{00000000-0008-0000-0200-0000A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60" name="Text Box 100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61" name="Text Box 101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200-0000A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64" name="Text Box 100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65" name="Text Box 101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00000000-0008-0000-0200-0000A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68" name="Text Box 100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69" name="Text Box 101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72" name="Text Box 100">
          <a:extLst>
            <a:ext uri="{FF2B5EF4-FFF2-40B4-BE49-F238E27FC236}">
              <a16:creationId xmlns:a16="http://schemas.microsoft.com/office/drawing/2014/main" id="{00000000-0008-0000-0200-0000B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73" name="Text Box 101">
          <a:extLst>
            <a:ext uri="{FF2B5EF4-FFF2-40B4-BE49-F238E27FC236}">
              <a16:creationId xmlns:a16="http://schemas.microsoft.com/office/drawing/2014/main" id="{00000000-0008-0000-0200-0000B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200-0000B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200-0000B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76" name="Text Box 100">
          <a:extLst>
            <a:ext uri="{FF2B5EF4-FFF2-40B4-BE49-F238E27FC236}">
              <a16:creationId xmlns:a16="http://schemas.microsoft.com/office/drawing/2014/main" id="{00000000-0008-0000-0200-0000B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77" name="Text Box 101">
          <a:extLst>
            <a:ext uri="{FF2B5EF4-FFF2-40B4-BE49-F238E27FC236}">
              <a16:creationId xmlns:a16="http://schemas.microsoft.com/office/drawing/2014/main" id="{00000000-0008-0000-0200-0000B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200-0000B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200-0000B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80" name="Text Box 100">
          <a:extLst>
            <a:ext uri="{FF2B5EF4-FFF2-40B4-BE49-F238E27FC236}">
              <a16:creationId xmlns:a16="http://schemas.microsoft.com/office/drawing/2014/main" id="{00000000-0008-0000-0200-0000B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81" name="Text Box 101">
          <a:extLst>
            <a:ext uri="{FF2B5EF4-FFF2-40B4-BE49-F238E27FC236}">
              <a16:creationId xmlns:a16="http://schemas.microsoft.com/office/drawing/2014/main" id="{00000000-0008-0000-0200-0000B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200-0000B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00000000-0008-0000-0200-0000B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84" name="Text Box 100">
          <a:extLst>
            <a:ext uri="{FF2B5EF4-FFF2-40B4-BE49-F238E27FC236}">
              <a16:creationId xmlns:a16="http://schemas.microsoft.com/office/drawing/2014/main" id="{00000000-0008-0000-0200-0000C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85" name="Text Box 101">
          <a:extLst>
            <a:ext uri="{FF2B5EF4-FFF2-40B4-BE49-F238E27FC236}">
              <a16:creationId xmlns:a16="http://schemas.microsoft.com/office/drawing/2014/main" id="{00000000-0008-0000-0200-0000C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200-0000C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200-0000C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88" name="Text Box 100">
          <a:extLst>
            <a:ext uri="{FF2B5EF4-FFF2-40B4-BE49-F238E27FC236}">
              <a16:creationId xmlns:a16="http://schemas.microsoft.com/office/drawing/2014/main" id="{00000000-0008-0000-0200-0000C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89" name="Text Box 101">
          <a:extLst>
            <a:ext uri="{FF2B5EF4-FFF2-40B4-BE49-F238E27FC236}">
              <a16:creationId xmlns:a16="http://schemas.microsoft.com/office/drawing/2014/main" id="{00000000-0008-0000-0200-0000C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200-0000C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200-0000C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92" name="Text Box 100">
          <a:extLst>
            <a:ext uri="{FF2B5EF4-FFF2-40B4-BE49-F238E27FC236}">
              <a16:creationId xmlns:a16="http://schemas.microsoft.com/office/drawing/2014/main" id="{00000000-0008-0000-0200-0000C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93" name="Text Box 101">
          <a:extLst>
            <a:ext uri="{FF2B5EF4-FFF2-40B4-BE49-F238E27FC236}">
              <a16:creationId xmlns:a16="http://schemas.microsoft.com/office/drawing/2014/main" id="{00000000-0008-0000-0200-0000C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200-0000C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00000000-0008-0000-0200-0000C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96" name="Text Box 100">
          <a:extLst>
            <a:ext uri="{FF2B5EF4-FFF2-40B4-BE49-F238E27FC236}">
              <a16:creationId xmlns:a16="http://schemas.microsoft.com/office/drawing/2014/main" id="{00000000-0008-0000-0200-0000C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97" name="Text Box 101">
          <a:extLst>
            <a:ext uri="{FF2B5EF4-FFF2-40B4-BE49-F238E27FC236}">
              <a16:creationId xmlns:a16="http://schemas.microsoft.com/office/drawing/2014/main" id="{00000000-0008-0000-0200-0000C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200-0000C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00000000-0008-0000-0200-0000C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00" name="Text Box 100">
          <a:extLst>
            <a:ext uri="{FF2B5EF4-FFF2-40B4-BE49-F238E27FC236}">
              <a16:creationId xmlns:a16="http://schemas.microsoft.com/office/drawing/2014/main" id="{00000000-0008-0000-0200-0000D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01" name="Text Box 101">
          <a:extLst>
            <a:ext uri="{FF2B5EF4-FFF2-40B4-BE49-F238E27FC236}">
              <a16:creationId xmlns:a16="http://schemas.microsoft.com/office/drawing/2014/main" id="{00000000-0008-0000-0200-0000D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200-0000D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0000000-0008-0000-0200-0000D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04" name="Text Box 100">
          <a:extLst>
            <a:ext uri="{FF2B5EF4-FFF2-40B4-BE49-F238E27FC236}">
              <a16:creationId xmlns:a16="http://schemas.microsoft.com/office/drawing/2014/main" id="{00000000-0008-0000-0200-0000D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05" name="Text Box 101">
          <a:extLst>
            <a:ext uri="{FF2B5EF4-FFF2-40B4-BE49-F238E27FC236}">
              <a16:creationId xmlns:a16="http://schemas.microsoft.com/office/drawing/2014/main" id="{00000000-0008-0000-0200-0000D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200-0000D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00000000-0008-0000-0200-0000D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08" name="Text Box 100">
          <a:extLst>
            <a:ext uri="{FF2B5EF4-FFF2-40B4-BE49-F238E27FC236}">
              <a16:creationId xmlns:a16="http://schemas.microsoft.com/office/drawing/2014/main" id="{00000000-0008-0000-0200-0000D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09" name="Text Box 101">
          <a:extLst>
            <a:ext uri="{FF2B5EF4-FFF2-40B4-BE49-F238E27FC236}">
              <a16:creationId xmlns:a16="http://schemas.microsoft.com/office/drawing/2014/main" id="{00000000-0008-0000-0200-0000D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200-0000D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00000000-0008-0000-0200-0000D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12" name="Text Box 100">
          <a:extLst>
            <a:ext uri="{FF2B5EF4-FFF2-40B4-BE49-F238E27FC236}">
              <a16:creationId xmlns:a16="http://schemas.microsoft.com/office/drawing/2014/main" id="{00000000-0008-0000-0200-0000D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13" name="Text Box 101">
          <a:extLst>
            <a:ext uri="{FF2B5EF4-FFF2-40B4-BE49-F238E27FC236}">
              <a16:creationId xmlns:a16="http://schemas.microsoft.com/office/drawing/2014/main" id="{00000000-0008-0000-0200-0000D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200-0000D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00000000-0008-0000-0200-0000D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16" name="Text Box 100">
          <a:extLst>
            <a:ext uri="{FF2B5EF4-FFF2-40B4-BE49-F238E27FC236}">
              <a16:creationId xmlns:a16="http://schemas.microsoft.com/office/drawing/2014/main" id="{00000000-0008-0000-0200-0000E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17" name="Text Box 101">
          <a:extLst>
            <a:ext uri="{FF2B5EF4-FFF2-40B4-BE49-F238E27FC236}">
              <a16:creationId xmlns:a16="http://schemas.microsoft.com/office/drawing/2014/main" id="{00000000-0008-0000-0200-0000E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200-0000E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00000000-0008-0000-0200-0000E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20" name="Text Box 100">
          <a:extLst>
            <a:ext uri="{FF2B5EF4-FFF2-40B4-BE49-F238E27FC236}">
              <a16:creationId xmlns:a16="http://schemas.microsoft.com/office/drawing/2014/main" id="{00000000-0008-0000-0200-0000E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21" name="Text Box 101">
          <a:extLst>
            <a:ext uri="{FF2B5EF4-FFF2-40B4-BE49-F238E27FC236}">
              <a16:creationId xmlns:a16="http://schemas.microsoft.com/office/drawing/2014/main" id="{00000000-0008-0000-0200-0000E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200-0000E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0000000-0008-0000-0200-0000E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24" name="Text Box 100">
          <a:extLst>
            <a:ext uri="{FF2B5EF4-FFF2-40B4-BE49-F238E27FC236}">
              <a16:creationId xmlns:a16="http://schemas.microsoft.com/office/drawing/2014/main" id="{00000000-0008-0000-0200-0000E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25" name="Text Box 101">
          <a:extLst>
            <a:ext uri="{FF2B5EF4-FFF2-40B4-BE49-F238E27FC236}">
              <a16:creationId xmlns:a16="http://schemas.microsoft.com/office/drawing/2014/main" id="{00000000-0008-0000-0200-0000E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200-0000E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00000000-0008-0000-0200-0000E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28" name="Text Box 100">
          <a:extLst>
            <a:ext uri="{FF2B5EF4-FFF2-40B4-BE49-F238E27FC236}">
              <a16:creationId xmlns:a16="http://schemas.microsoft.com/office/drawing/2014/main" id="{00000000-0008-0000-0200-0000E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29" name="Text Box 101">
          <a:extLst>
            <a:ext uri="{FF2B5EF4-FFF2-40B4-BE49-F238E27FC236}">
              <a16:creationId xmlns:a16="http://schemas.microsoft.com/office/drawing/2014/main" id="{00000000-0008-0000-0200-0000E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200-0000E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00000000-0008-0000-0200-0000E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32" name="Text Box 100">
          <a:extLst>
            <a:ext uri="{FF2B5EF4-FFF2-40B4-BE49-F238E27FC236}">
              <a16:creationId xmlns:a16="http://schemas.microsoft.com/office/drawing/2014/main" id="{00000000-0008-0000-0200-0000F0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33" name="Text Box 101">
          <a:extLst>
            <a:ext uri="{FF2B5EF4-FFF2-40B4-BE49-F238E27FC236}">
              <a16:creationId xmlns:a16="http://schemas.microsoft.com/office/drawing/2014/main" id="{00000000-0008-0000-0200-0000F1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200-0000F2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0000000-0008-0000-0200-0000F3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36" name="Text Box 100">
          <a:extLst>
            <a:ext uri="{FF2B5EF4-FFF2-40B4-BE49-F238E27FC236}">
              <a16:creationId xmlns:a16="http://schemas.microsoft.com/office/drawing/2014/main" id="{00000000-0008-0000-0200-0000F4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37" name="Text Box 101">
          <a:extLst>
            <a:ext uri="{FF2B5EF4-FFF2-40B4-BE49-F238E27FC236}">
              <a16:creationId xmlns:a16="http://schemas.microsoft.com/office/drawing/2014/main" id="{00000000-0008-0000-0200-0000F5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200-0000F6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00000000-0008-0000-0200-0000F7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40" name="Text Box 100">
          <a:extLst>
            <a:ext uri="{FF2B5EF4-FFF2-40B4-BE49-F238E27FC236}">
              <a16:creationId xmlns:a16="http://schemas.microsoft.com/office/drawing/2014/main" id="{00000000-0008-0000-0200-0000F8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41" name="Text Box 101">
          <a:extLst>
            <a:ext uri="{FF2B5EF4-FFF2-40B4-BE49-F238E27FC236}">
              <a16:creationId xmlns:a16="http://schemas.microsoft.com/office/drawing/2014/main" id="{00000000-0008-0000-0200-0000F9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200-0000FA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00000000-0008-0000-0200-0000FB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44" name="Text Box 100">
          <a:extLst>
            <a:ext uri="{FF2B5EF4-FFF2-40B4-BE49-F238E27FC236}">
              <a16:creationId xmlns:a16="http://schemas.microsoft.com/office/drawing/2014/main" id="{00000000-0008-0000-0200-0000FC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45" name="Text Box 101">
          <a:extLst>
            <a:ext uri="{FF2B5EF4-FFF2-40B4-BE49-F238E27FC236}">
              <a16:creationId xmlns:a16="http://schemas.microsoft.com/office/drawing/2014/main" id="{00000000-0008-0000-0200-0000FD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200-0000FE07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00000000-0008-0000-0200-0000FF07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48" name="Text Box 100">
          <a:extLst>
            <a:ext uri="{FF2B5EF4-FFF2-40B4-BE49-F238E27FC236}">
              <a16:creationId xmlns:a16="http://schemas.microsoft.com/office/drawing/2014/main" id="{00000000-0008-0000-0200-00000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49" name="Text Box 10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52" name="Text Box 100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53" name="Text Box 101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56" name="Text Box 100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57" name="Text Box 101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00000000-0008-0000-0200-00000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60" name="Text Box 100">
          <a:extLst>
            <a:ext uri="{FF2B5EF4-FFF2-40B4-BE49-F238E27FC236}">
              <a16:creationId xmlns:a16="http://schemas.microsoft.com/office/drawing/2014/main" id="{00000000-0008-0000-0200-00000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61" name="Text Box 101">
          <a:extLst>
            <a:ext uri="{FF2B5EF4-FFF2-40B4-BE49-F238E27FC236}">
              <a16:creationId xmlns:a16="http://schemas.microsoft.com/office/drawing/2014/main" id="{00000000-0008-0000-0200-00000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64" name="Text Box 100">
          <a:extLst>
            <a:ext uri="{FF2B5EF4-FFF2-40B4-BE49-F238E27FC236}">
              <a16:creationId xmlns:a16="http://schemas.microsoft.com/office/drawing/2014/main" id="{00000000-0008-0000-0200-00001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65" name="Text Box 101">
          <a:extLst>
            <a:ext uri="{FF2B5EF4-FFF2-40B4-BE49-F238E27FC236}">
              <a16:creationId xmlns:a16="http://schemas.microsoft.com/office/drawing/2014/main" id="{00000000-0008-0000-0200-00001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200-00001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00000000-0008-0000-0200-00001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68" name="Text Box 100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69" name="Text Box 10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00000000-0008-0000-0200-00001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72" name="Text Box 100">
          <a:extLst>
            <a:ext uri="{FF2B5EF4-FFF2-40B4-BE49-F238E27FC236}">
              <a16:creationId xmlns:a16="http://schemas.microsoft.com/office/drawing/2014/main" id="{00000000-0008-0000-0200-00001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73" name="Text Box 101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00000000-0008-0000-0200-00001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76" name="Text Box 100">
          <a:extLst>
            <a:ext uri="{FF2B5EF4-FFF2-40B4-BE49-F238E27FC236}">
              <a16:creationId xmlns:a16="http://schemas.microsoft.com/office/drawing/2014/main" id="{00000000-0008-0000-0200-00001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77" name="Text Box 101">
          <a:extLst>
            <a:ext uri="{FF2B5EF4-FFF2-40B4-BE49-F238E27FC236}">
              <a16:creationId xmlns:a16="http://schemas.microsoft.com/office/drawing/2014/main" id="{00000000-0008-0000-0200-00001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00000000-0008-0000-0200-00001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80" name="Text Box 100">
          <a:extLst>
            <a:ext uri="{FF2B5EF4-FFF2-40B4-BE49-F238E27FC236}">
              <a16:creationId xmlns:a16="http://schemas.microsoft.com/office/drawing/2014/main" id="{00000000-0008-0000-0200-00002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81" name="Text Box 101">
          <a:extLst>
            <a:ext uri="{FF2B5EF4-FFF2-40B4-BE49-F238E27FC236}">
              <a16:creationId xmlns:a16="http://schemas.microsoft.com/office/drawing/2014/main" id="{00000000-0008-0000-0200-00002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200-00002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00000000-0008-0000-0200-00002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84" name="Text Box 100">
          <a:extLst>
            <a:ext uri="{FF2B5EF4-FFF2-40B4-BE49-F238E27FC236}">
              <a16:creationId xmlns:a16="http://schemas.microsoft.com/office/drawing/2014/main" id="{00000000-0008-0000-0200-00002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85" name="Text Box 101">
          <a:extLst>
            <a:ext uri="{FF2B5EF4-FFF2-40B4-BE49-F238E27FC236}">
              <a16:creationId xmlns:a16="http://schemas.microsoft.com/office/drawing/2014/main" id="{00000000-0008-0000-0200-00002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200-00002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00000000-0008-0000-0200-00002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88" name="Text Box 100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89" name="Text Box 101">
          <a:extLst>
            <a:ext uri="{FF2B5EF4-FFF2-40B4-BE49-F238E27FC236}">
              <a16:creationId xmlns:a16="http://schemas.microsoft.com/office/drawing/2014/main" id="{00000000-0008-0000-0200-00002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200-00002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0000000-0008-0000-0200-00002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92" name="Text Box 100">
          <a:extLst>
            <a:ext uri="{FF2B5EF4-FFF2-40B4-BE49-F238E27FC236}">
              <a16:creationId xmlns:a16="http://schemas.microsoft.com/office/drawing/2014/main" id="{00000000-0008-0000-0200-00002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93" name="Text Box 101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00000000-0008-0000-0200-00002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96" name="Text Box 100">
          <a:extLst>
            <a:ext uri="{FF2B5EF4-FFF2-40B4-BE49-F238E27FC236}">
              <a16:creationId xmlns:a16="http://schemas.microsoft.com/office/drawing/2014/main" id="{00000000-0008-0000-0200-00003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97" name="Text Box 101">
          <a:extLst>
            <a:ext uri="{FF2B5EF4-FFF2-40B4-BE49-F238E27FC236}">
              <a16:creationId xmlns:a16="http://schemas.microsoft.com/office/drawing/2014/main" id="{00000000-0008-0000-0200-00003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200-00003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00000000-0008-0000-0200-00003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100" name="Text Box 100">
          <a:extLst>
            <a:ext uri="{FF2B5EF4-FFF2-40B4-BE49-F238E27FC236}">
              <a16:creationId xmlns:a16="http://schemas.microsoft.com/office/drawing/2014/main" id="{00000000-0008-0000-0200-00003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101" name="Text Box 101">
          <a:extLst>
            <a:ext uri="{FF2B5EF4-FFF2-40B4-BE49-F238E27FC236}">
              <a16:creationId xmlns:a16="http://schemas.microsoft.com/office/drawing/2014/main" id="{00000000-0008-0000-0200-00003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200-00003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00000000-0008-0000-0200-00003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104" name="Text Box 100">
          <a:extLst>
            <a:ext uri="{FF2B5EF4-FFF2-40B4-BE49-F238E27FC236}">
              <a16:creationId xmlns:a16="http://schemas.microsoft.com/office/drawing/2014/main" id="{00000000-0008-0000-0200-00003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105" name="Text Box 101">
          <a:extLst>
            <a:ext uri="{FF2B5EF4-FFF2-40B4-BE49-F238E27FC236}">
              <a16:creationId xmlns:a16="http://schemas.microsoft.com/office/drawing/2014/main" id="{00000000-0008-0000-0200-00003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00000000-0008-0000-0200-00003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108" name="Text Box 100">
          <a:extLst>
            <a:ext uri="{FF2B5EF4-FFF2-40B4-BE49-F238E27FC236}">
              <a16:creationId xmlns:a16="http://schemas.microsoft.com/office/drawing/2014/main" id="{00000000-0008-0000-0200-00003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109" name="Text Box 101">
          <a:extLst>
            <a:ext uri="{FF2B5EF4-FFF2-40B4-BE49-F238E27FC236}">
              <a16:creationId xmlns:a16="http://schemas.microsoft.com/office/drawing/2014/main" id="{00000000-0008-0000-0200-00003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200-00003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00000000-0008-0000-0200-00003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112" name="Text Box 100">
          <a:extLst>
            <a:ext uri="{FF2B5EF4-FFF2-40B4-BE49-F238E27FC236}">
              <a16:creationId xmlns:a16="http://schemas.microsoft.com/office/drawing/2014/main" id="{00000000-0008-0000-0200-00004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113" name="Text Box 101">
          <a:extLst>
            <a:ext uri="{FF2B5EF4-FFF2-40B4-BE49-F238E27FC236}">
              <a16:creationId xmlns:a16="http://schemas.microsoft.com/office/drawing/2014/main" id="{00000000-0008-0000-0200-00004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00000000-0008-0000-0200-00004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00000000-0008-0000-0200-00004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16" name="Text Box 100">
          <a:extLst>
            <a:ext uri="{FF2B5EF4-FFF2-40B4-BE49-F238E27FC236}">
              <a16:creationId xmlns:a16="http://schemas.microsoft.com/office/drawing/2014/main" id="{00000000-0008-0000-0200-00004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17" name="Text Box 101">
          <a:extLst>
            <a:ext uri="{FF2B5EF4-FFF2-40B4-BE49-F238E27FC236}">
              <a16:creationId xmlns:a16="http://schemas.microsoft.com/office/drawing/2014/main" id="{00000000-0008-0000-0200-00004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00000000-0008-0000-0200-00004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00000000-0008-0000-0200-00004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20" name="Text Box 100">
          <a:extLst>
            <a:ext uri="{FF2B5EF4-FFF2-40B4-BE49-F238E27FC236}">
              <a16:creationId xmlns:a16="http://schemas.microsoft.com/office/drawing/2014/main" id="{00000000-0008-0000-0200-00004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21" name="Text Box 101">
          <a:extLst>
            <a:ext uri="{FF2B5EF4-FFF2-40B4-BE49-F238E27FC236}">
              <a16:creationId xmlns:a16="http://schemas.microsoft.com/office/drawing/2014/main" id="{00000000-0008-0000-0200-00004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00000000-0008-0000-0200-00004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00000000-0008-0000-0200-00004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24" name="Text Box 100">
          <a:extLst>
            <a:ext uri="{FF2B5EF4-FFF2-40B4-BE49-F238E27FC236}">
              <a16:creationId xmlns:a16="http://schemas.microsoft.com/office/drawing/2014/main" id="{00000000-0008-0000-0200-00004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25" name="Text Box 101">
          <a:extLst>
            <a:ext uri="{FF2B5EF4-FFF2-40B4-BE49-F238E27FC236}">
              <a16:creationId xmlns:a16="http://schemas.microsoft.com/office/drawing/2014/main" id="{00000000-0008-0000-0200-00004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00000000-0008-0000-0200-00004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00000000-0008-0000-0200-00004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28" name="Text Box 100">
          <a:extLst>
            <a:ext uri="{FF2B5EF4-FFF2-40B4-BE49-F238E27FC236}">
              <a16:creationId xmlns:a16="http://schemas.microsoft.com/office/drawing/2014/main" id="{00000000-0008-0000-0200-00005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29" name="Text Box 101">
          <a:extLst>
            <a:ext uri="{FF2B5EF4-FFF2-40B4-BE49-F238E27FC236}">
              <a16:creationId xmlns:a16="http://schemas.microsoft.com/office/drawing/2014/main" id="{00000000-0008-0000-0200-00005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00000000-0008-0000-0200-00005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00000000-0008-0000-0200-00005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32" name="Text Box 100">
          <a:extLst>
            <a:ext uri="{FF2B5EF4-FFF2-40B4-BE49-F238E27FC236}">
              <a16:creationId xmlns:a16="http://schemas.microsoft.com/office/drawing/2014/main" id="{00000000-0008-0000-0200-00005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33" name="Text Box 101">
          <a:extLst>
            <a:ext uri="{FF2B5EF4-FFF2-40B4-BE49-F238E27FC236}">
              <a16:creationId xmlns:a16="http://schemas.microsoft.com/office/drawing/2014/main" id="{00000000-0008-0000-0200-00005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00000000-0008-0000-0200-00005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00000000-0008-0000-0200-00005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36" name="Text Box 100">
          <a:extLst>
            <a:ext uri="{FF2B5EF4-FFF2-40B4-BE49-F238E27FC236}">
              <a16:creationId xmlns:a16="http://schemas.microsoft.com/office/drawing/2014/main" id="{00000000-0008-0000-0200-00005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37" name="Text Box 101">
          <a:extLst>
            <a:ext uri="{FF2B5EF4-FFF2-40B4-BE49-F238E27FC236}">
              <a16:creationId xmlns:a16="http://schemas.microsoft.com/office/drawing/2014/main" id="{00000000-0008-0000-0200-00005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40" name="Text Box 100">
          <a:extLst>
            <a:ext uri="{FF2B5EF4-FFF2-40B4-BE49-F238E27FC236}">
              <a16:creationId xmlns:a16="http://schemas.microsoft.com/office/drawing/2014/main" id="{00000000-0008-0000-0200-00005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41" name="Text Box 101">
          <a:extLst>
            <a:ext uri="{FF2B5EF4-FFF2-40B4-BE49-F238E27FC236}">
              <a16:creationId xmlns:a16="http://schemas.microsoft.com/office/drawing/2014/main" id="{00000000-0008-0000-0200-00005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00000000-0008-0000-0200-00005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00000000-0008-0000-0200-00005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44" name="Text Box 100">
          <a:extLst>
            <a:ext uri="{FF2B5EF4-FFF2-40B4-BE49-F238E27FC236}">
              <a16:creationId xmlns:a16="http://schemas.microsoft.com/office/drawing/2014/main" id="{00000000-0008-0000-0200-00006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45" name="Text Box 101">
          <a:extLst>
            <a:ext uri="{FF2B5EF4-FFF2-40B4-BE49-F238E27FC236}">
              <a16:creationId xmlns:a16="http://schemas.microsoft.com/office/drawing/2014/main" id="{00000000-0008-0000-0200-00006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00000000-0008-0000-0200-00006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0000000-0008-0000-0200-00006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48" name="Text Box 100">
          <a:extLst>
            <a:ext uri="{FF2B5EF4-FFF2-40B4-BE49-F238E27FC236}">
              <a16:creationId xmlns:a16="http://schemas.microsoft.com/office/drawing/2014/main" id="{00000000-0008-0000-0200-00006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49" name="Text Box 101">
          <a:extLst>
            <a:ext uri="{FF2B5EF4-FFF2-40B4-BE49-F238E27FC236}">
              <a16:creationId xmlns:a16="http://schemas.microsoft.com/office/drawing/2014/main" id="{00000000-0008-0000-0200-00006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52" name="Text Box 100">
          <a:extLst>
            <a:ext uri="{FF2B5EF4-FFF2-40B4-BE49-F238E27FC236}">
              <a16:creationId xmlns:a16="http://schemas.microsoft.com/office/drawing/2014/main" id="{00000000-0008-0000-0200-00006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53" name="Text Box 101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00000000-0008-0000-0200-00006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00000000-0008-0000-0200-00006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56" name="Text Box 100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57" name="Text Box 101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60" name="Text Box 100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61" name="Text Box 101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64" name="Text Box 100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65" name="Text Box 101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0000000-0008-0000-0200-00007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00000000-0008-0000-0200-00007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68" name="Text Box 100">
          <a:extLst>
            <a:ext uri="{FF2B5EF4-FFF2-40B4-BE49-F238E27FC236}">
              <a16:creationId xmlns:a16="http://schemas.microsoft.com/office/drawing/2014/main" id="{00000000-0008-0000-0200-00007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69" name="Text Box 101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72" name="Text Box 100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73" name="Text Box 101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76" name="Text Box 100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77" name="Text Box 101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80" name="Text Box 100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81" name="Text Box 101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84" name="Text Box 100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85" name="Text Box 101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88" name="Text Box 100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89" name="Text Box 101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92" name="Text Box 100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93" name="Text Box 101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96" name="Text Box 100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97" name="Text Box 101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00" name="Text Box 100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01" name="Text Box 101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04" name="Text Box 100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05" name="Text Box 101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08" name="Text Box 100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09" name="Text Box 101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12" name="Text Box 100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13" name="Text Box 101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16" name="Text Box 100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17" name="Text Box 101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20" name="Text Box 100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21" name="Text Box 101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24" name="Text Box 100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25" name="Text Box 101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28" name="Text Box 100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29" name="Text Box 101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32" name="Text Box 100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33" name="Text Box 101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36" name="Text Box 100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37" name="Text Box 101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40" name="Text Box 100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41" name="Text Box 101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44" name="Text Box 100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45" name="Text Box 101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48" name="Text Box 100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49" name="Text Box 101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52" name="Text Box 100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53" name="Text Box 101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56" name="Text Box 100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57" name="Text Box 101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60" name="Text Box 100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61" name="Text Box 101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64" name="Text Box 100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65" name="Text Box 101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68" name="Text Box 100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69" name="Text Box 101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72" name="Text Box 100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73" name="Text Box 101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76" name="Text Box 100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77" name="Text Box 101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80" name="Text Box 100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81" name="Text Box 101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84" name="Text Box 100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85" name="Text Box 101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88" name="Text Box 100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89" name="Text Box 101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92" name="Text Box 100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93" name="Text Box 101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96" name="Text Box 100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97" name="Text Box 101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300" name="Text Box 100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301" name="Text Box 101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76200"/>
    <xdr:sp macro="" textlink="">
      <xdr:nvSpPr>
        <xdr:cNvPr id="2304" name="Text Box 100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76200"/>
    <xdr:sp macro="" textlink="">
      <xdr:nvSpPr>
        <xdr:cNvPr id="2305" name="Text Box 101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08" name="Text Box 100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09" name="Text Box 101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12" name="Text Box 100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13" name="Text Box 101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16" name="Text Box 100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17" name="Text Box 101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20" name="Text Box 100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21" name="Text Box 101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24" name="Text Box 100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25" name="Text Box 101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28" name="Text Box 100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29" name="Text Box 101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32" name="Text Box 100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33" name="Text Box 101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36" name="Text Box 100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37" name="Text Box 101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40" name="Text Box 100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41" name="Text Box 101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44" name="Text Box 100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45" name="Text Box 101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48" name="Text Box 100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49" name="Text Box 101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52" name="Text Box 100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53" name="Text Box 101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56" name="Text Box 100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57" name="Text Box 101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60" name="Text Box 100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61" name="Text Box 101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64" name="Text Box 100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65" name="Text Box 101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68" name="Text Box 100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69" name="Text Box 101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72" name="Text Box 100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73" name="Text Box 101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76" name="Text Box 100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77" name="Text Box 101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80" name="Text Box 100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81" name="Text Box 101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84" name="Text Box 100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85" name="Text Box 101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88" name="Text Box 100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89" name="Text Box 101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92" name="Text Box 100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93" name="Text Box 101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96" name="Text Box 100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97" name="Text Box 101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00" name="Text Box 100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01" name="Text Box 101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04" name="Text Box 100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05" name="Text Box 101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08" name="Text Box 100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09" name="Text Box 101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12" name="Text Box 100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13" name="Text Box 101">
          <a:extLst>
            <a:ext uri="{FF2B5EF4-FFF2-40B4-BE49-F238E27FC236}">
              <a16:creationId xmlns:a16="http://schemas.microsoft.com/office/drawing/2014/main" id="{00000000-0008-0000-0200-00006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16" name="Text Box 100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17" name="Text Box 101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20" name="Text Box 100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21" name="Text Box 101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24" name="Text Box 100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25" name="Text Box 101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28" name="Text Box 100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29" name="Text Box 101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32" name="Text Box 100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33" name="Text Box 101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36" name="Text Box 100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37" name="Text Box 101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40" name="Text Box 100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41" name="Text Box 101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44" name="Text Box 100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45" name="Text Box 101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48" name="Text Box 100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49" name="Text Box 101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52" name="Text Box 100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53" name="Text Box 101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56" name="Text Box 100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57" name="Text Box 101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60" name="Text Box 100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61" name="Text Box 101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64" name="Text Box 100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65" name="Text Box 101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68" name="Text Box 100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69" name="Text Box 101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72" name="Text Box 100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73" name="Text Box 101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76" name="Text Box 100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77" name="Text Box 101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80" name="Text Box 100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81" name="Text Box 101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84" name="Text Box 100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85" name="Text Box 101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88" name="Text Box 100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89" name="Text Box 101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92" name="Text Box 100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93" name="Text Box 101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1440"/>
    <xdr:sp macro="" textlink="">
      <xdr:nvSpPr>
        <xdr:cNvPr id="2496" name="Text Box 100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1440"/>
    <xdr:sp macro="" textlink="">
      <xdr:nvSpPr>
        <xdr:cNvPr id="2497" name="Text Box 101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00" name="Text Box 100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01" name="Text Box 101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04" name="Text Box 100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05" name="Text Box 101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08" name="Text Box 100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09" name="Text Box 101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12" name="Text Box 100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13" name="Text Box 101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16" name="Text Box 100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17" name="Text Box 101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20" name="Text Box 100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21" name="Text Box 101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24" name="Text Box 100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25" name="Text Box 101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28" name="Text Box 100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29" name="Text Box 101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32" name="Text Box 100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33" name="Text Box 101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36" name="Text Box 100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37" name="Text Box 101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40" name="Text Box 100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41" name="Text Box 101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44" name="Text Box 100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45" name="Text Box 101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48" name="Text Box 100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49" name="Text Box 101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52" name="Text Box 100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53" name="Text Box 101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56" name="Text Box 100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57" name="Text Box 101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60" name="Text Box 100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61" name="Text Box 101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64" name="Text Box 100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65" name="Text Box 101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68" name="Text Box 100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69" name="Text Box 101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72" name="Text Box 100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73" name="Text Box 101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76" name="Text Box 100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77" name="Text Box 101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80" name="Text Box 100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81" name="Text Box 101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84" name="Text Box 100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85" name="Text Box 101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88" name="Text Box 100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89" name="Text Box 101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92" name="Text Box 100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93" name="Text Box 101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96" name="Text Box 100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97" name="Text Box 101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00" name="Text Box 100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01" name="Text Box 101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04" name="Text Box 100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05" name="Text Box 101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08" name="Text Box 100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09" name="Text Box 101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12" name="Text Box 100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13" name="Text Box 101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16" name="Text Box 100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17" name="Text Box 101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20" name="Text Box 100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21" name="Text Box 101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24" name="Text Box 100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25" name="Text Box 101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28" name="Text Box 100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29" name="Text Box 101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32" name="Text Box 100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33" name="Text Box 101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36" name="Text Box 100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37" name="Text Box 101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40" name="Text Box 100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41" name="Text Box 101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44" name="Text Box 100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45" name="Text Box 101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48" name="Text Box 100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49" name="Text Box 101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52" name="Text Box 100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53" name="Text Box 101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56" name="Text Box 100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57" name="Text Box 101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60" name="Text Box 100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61" name="Text Box 101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64" name="Text Box 100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65" name="Text Box 101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68" name="Text Box 100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69" name="Text Box 101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72" name="Text Box 100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73" name="Text Box 101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76" name="Text Box 100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77" name="Text Box 101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80" name="Text Box 100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81" name="Text Box 101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84" name="Text Box 100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85" name="Text Box 101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2688" name="Text Box 100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2689" name="Text Box 101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692" name="Text Box 100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693" name="Text Box 101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696" name="Text Box 100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697" name="Text Box 101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00" name="Text Box 100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01" name="Text Box 101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04" name="Text Box 100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05" name="Text Box 101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08" name="Text Box 100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09" name="Text Box 101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12" name="Text Box 100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13" name="Text Box 101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16" name="Text Box 100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17" name="Text Box 101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20" name="Text Box 100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21" name="Text Box 101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24" name="Text Box 100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25" name="Text Box 101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00000000-0008-0000-0200-0000A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28" name="Text Box 100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29" name="Text Box 101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32" name="Text Box 100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33" name="Text Box 101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36" name="Text Box 100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37" name="Text Box 101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40" name="Text Box 100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41" name="Text Box 101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44" name="Text Box 100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45" name="Text Box 101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48" name="Text Box 100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49" name="Text Box 101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52" name="Text Box 100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53" name="Text Box 101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56" name="Text Box 100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57" name="Text Box 101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60" name="Text Box 100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61" name="Text Box 101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64" name="Text Box 100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65" name="Text Box 101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68" name="Text Box 100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69" name="Text Box 101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72" name="Text Box 100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73" name="Text Box 101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76" name="Text Box 100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77" name="Text Box 101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80" name="Text Box 100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81" name="Text Box 101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84" name="Text Box 100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85" name="Text Box 101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88" name="Text Box 100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89" name="Text Box 101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92" name="Text Box 100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93" name="Text Box 101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96" name="Text Box 100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97" name="Text Box 101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00" name="Text Box 100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01" name="Text Box 101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04" name="Text Box 100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05" name="Text Box 101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08" name="Text Box 100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09" name="Text Box 101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12" name="Text Box 100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13" name="Text Box 101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16" name="Text Box 100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17" name="Text Box 101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20" name="Text Box 100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21" name="Text Box 101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24" name="Text Box 100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25" name="Text Box 101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28" name="Text Box 100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29" name="Text Box 101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32" name="Text Box 100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33" name="Text Box 101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36" name="Text Box 100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37" name="Text Box 101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40" name="Text Box 100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41" name="Text Box 101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44" name="Text Box 100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45" name="Text Box 101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48" name="Text Box 100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49" name="Text Box 101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52" name="Text Box 100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53" name="Text Box 101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56" name="Text Box 100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57" name="Text Box 101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60" name="Text Box 100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61" name="Text Box 101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64" name="Text Box 100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65" name="Text Box 101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68" name="Text Box 100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69" name="Text Box 101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72" name="Text Box 100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73" name="Text Box 101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76" name="Text Box 100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77" name="Text Box 101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2880" name="Text Box 100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2881" name="Text Box 101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884" name="Text Box 100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885" name="Text Box 101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888" name="Text Box 100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889" name="Text Box 101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892" name="Text Box 100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893" name="Text Box 101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896" name="Text Box 100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897" name="Text Box 101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00" name="Text Box 100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01" name="Text Box 101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04" name="Text Box 100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05" name="Text Box 101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08" name="Text Box 100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09" name="Text Box 101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12" name="Text Box 100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13" name="Text Box 101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16" name="Text Box 100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17" name="Text Box 101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20" name="Text Box 100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21" name="Text Box 101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24" name="Text Box 100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25" name="Text Box 101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28" name="Text Box 100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29" name="Text Box 101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32" name="Text Box 100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33" name="Text Box 101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36" name="Text Box 100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37" name="Text Box 101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40" name="Text Box 100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41" name="Text Box 101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44" name="Text Box 100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45" name="Text Box 101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48" name="Text Box 100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49" name="Text Box 101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52" name="Text Box 100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53" name="Text Box 101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56" name="Text Box 100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57" name="Text Box 101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60" name="Text Box 100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61" name="Text Box 101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64" name="Text Box 100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65" name="Text Box 101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68" name="Text Box 100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69" name="Text Box 101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72" name="Text Box 100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73" name="Text Box 101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76" name="Text Box 100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77" name="Text Box 101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80" name="Text Box 100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81" name="Text Box 101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84" name="Text Box 100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85" name="Text Box 101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88" name="Text Box 100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89" name="Text Box 101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92" name="Text Box 100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93" name="Text Box 101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96" name="Text Box 100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97" name="Text Box 101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00" name="Text Box 100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01" name="Text Box 101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04" name="Text Box 100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05" name="Text Box 101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08" name="Text Box 100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09" name="Text Box 101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12" name="Text Box 100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13" name="Text Box 101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16" name="Text Box 100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17" name="Text Box 101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20" name="Text Box 100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21" name="Text Box 101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24" name="Text Box 100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25" name="Text Box 101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28" name="Text Box 100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29" name="Text Box 101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32" name="Text Box 100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33" name="Text Box 101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36" name="Text Box 100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37" name="Text Box 101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40" name="Text Box 100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41" name="Text Box 101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44" name="Text Box 100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45" name="Text Box 101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48" name="Text Box 100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49" name="Text Box 101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52" name="Text Box 100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53" name="Text Box 101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56" name="Text Box 100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57" name="Text Box 101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60" name="Text Box 100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61" name="Text Box 101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64" name="Text Box 100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65" name="Text Box 101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68" name="Text Box 100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69" name="Text Box 101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45720"/>
    <xdr:sp macro="" textlink="">
      <xdr:nvSpPr>
        <xdr:cNvPr id="3072" name="Text Box 100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45720"/>
    <xdr:sp macro="" textlink="">
      <xdr:nvSpPr>
        <xdr:cNvPr id="3073" name="Text Box 10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076" name="Text Box 100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077" name="Text Box 10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080" name="Text Box 100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081" name="Text Box 101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084" name="Text Box 100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085" name="Text Box 101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088" name="Text Box 100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089" name="Text Box 101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092" name="Text Box 100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093" name="Text Box 10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096" name="Text Box 100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097" name="Text Box 101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00" name="Text Box 100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01" name="Text Box 101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04" name="Text Box 100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05" name="Text Box 10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08" name="Text Box 100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09" name="Text Box 101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12" name="Text Box 100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13" name="Text Box 10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16" name="Text Box 100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17" name="Text Box 101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20" name="Text Box 100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21" name="Text Box 101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24" name="Text Box 100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25" name="Text Box 101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28" name="Text Box 100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29" name="Text Box 101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32" name="Text Box 100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33" name="Text Box 101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36" name="Text Box 100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37" name="Text Box 101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40" name="Text Box 100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41" name="Text Box 101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44" name="Text Box 100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45" name="Text Box 101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48" name="Text Box 100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49" name="Text Box 101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52" name="Text Box 100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53" name="Text Box 101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56" name="Text Box 100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57" name="Text Box 101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60" name="Text Box 100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61" name="Text Box 101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64" name="Text Box 100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65" name="Text Box 101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68" name="Text Box 100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69" name="Text Box 101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72" name="Text Box 100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73" name="Text Box 101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76" name="Text Box 100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77" name="Text Box 101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80" name="Text Box 100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81" name="Text Box 101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84" name="Text Box 100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85" name="Text Box 101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88" name="Text Box 100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89" name="Text Box 101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92" name="Text Box 100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93" name="Text Box 101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96" name="Text Box 100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97" name="Text Box 101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00" name="Text Box 100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01" name="Text Box 101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04" name="Text Box 100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05" name="Text Box 101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08" name="Text Box 100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09" name="Text Box 101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12" name="Text Box 100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13" name="Text Box 10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16" name="Text Box 100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17" name="Text Box 101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20" name="Text Box 100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21" name="Text Box 101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24" name="Text Box 100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25" name="Text Box 101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28" name="Text Box 100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29" name="Text Box 101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32" name="Text Box 100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33" name="Text Box 101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36" name="Text Box 100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37" name="Text Box 101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40" name="Text Box 100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41" name="Text Box 101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44" name="Text Box 100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45" name="Text Box 101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48" name="Text Box 100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49" name="Text Box 101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52" name="Text Box 100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53" name="Text Box 101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56" name="Text Box 100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57" name="Text Box 101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60" name="Text Box 100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61" name="Text Box 101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99060"/>
    <xdr:sp macro="" textlink="">
      <xdr:nvSpPr>
        <xdr:cNvPr id="3264" name="Text Box 100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99060"/>
    <xdr:sp macro="" textlink="">
      <xdr:nvSpPr>
        <xdr:cNvPr id="3265" name="Text Box 101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68" name="Text Box 100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69" name="Text Box 101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72" name="Text Box 100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73" name="Text Box 101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76" name="Text Box 100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77" name="Text Box 101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80" name="Text Box 100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81" name="Text Box 101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84" name="Text Box 100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85" name="Text Box 101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88" name="Text Box 100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89" name="Text Box 101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92" name="Text Box 100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93" name="Text Box 101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96" name="Text Box 100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97" name="Text Box 101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00" name="Text Box 100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01" name="Text Box 101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04" name="Text Box 100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05" name="Text Box 101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08" name="Text Box 100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09" name="Text Box 101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12" name="Text Box 100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13" name="Text Box 101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16" name="Text Box 100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17" name="Text Box 101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20" name="Text Box 100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21" name="Text Box 101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24" name="Text Box 100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25" name="Text Box 101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28" name="Text Box 100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29" name="Text Box 101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32" name="Text Box 100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33" name="Text Box 101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36" name="Text Box 100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37" name="Text Box 101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40" name="Text Box 100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41" name="Text Box 101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44" name="Text Box 100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45" name="Text Box 101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48" name="Text Box 100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49" name="Text Box 101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52" name="Text Box 100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53" name="Text Box 101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56" name="Text Box 100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57" name="Text Box 101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60" name="Text Box 100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61" name="Text Box 101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64" name="Text Box 100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65" name="Text Box 101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68" name="Text Box 100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69" name="Text Box 101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72" name="Text Box 100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73" name="Text Box 101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76" name="Text Box 100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77" name="Text Box 101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80" name="Text Box 100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81" name="Text Box 101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84" name="Text Box 100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85" name="Text Box 101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88" name="Text Box 100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89" name="Text Box 101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92" name="Text Box 100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93" name="Text Box 101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96" name="Text Box 100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97" name="Text Box 101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00" name="Text Box 100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01" name="Text Box 101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04" name="Text Box 100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05" name="Text Box 101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08" name="Text Box 100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09" name="Text Box 101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12" name="Text Box 100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13" name="Text Box 101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16" name="Text Box 100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17" name="Text Box 101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20" name="Text Box 100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21" name="Text Box 101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24" name="Text Box 100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25" name="Text Box 101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28" name="Text Box 100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29" name="Text Box 101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32" name="Text Box 100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33" name="Text Box 101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36" name="Text Box 100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37" name="Text Box 101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40" name="Text Box 100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41" name="Text Box 101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44" name="Text Box 100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45" name="Text Box 101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48" name="Text Box 100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49" name="Text Box 101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76200" cy="68580"/>
    <xdr:sp macro="" textlink="">
      <xdr:nvSpPr>
        <xdr:cNvPr id="3452" name="Text Box 100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 txBox="1">
          <a:spLocks noChangeArrowheads="1"/>
        </xdr:cNvSpPr>
      </xdr:nvSpPr>
      <xdr:spPr bwMode="auto">
        <a:xfrm>
          <a:off x="428625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30</xdr:row>
      <xdr:rowOff>0</xdr:rowOff>
    </xdr:from>
    <xdr:ext cx="251460" cy="68580"/>
    <xdr:sp macro="" textlink="">
      <xdr:nvSpPr>
        <xdr:cNvPr id="3453" name="Text Box 101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 txBox="1">
          <a:spLocks noChangeArrowheads="1"/>
        </xdr:cNvSpPr>
      </xdr:nvSpPr>
      <xdr:spPr bwMode="auto">
        <a:xfrm>
          <a:off x="504825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141515</xdr:colOff>
      <xdr:row>30</xdr:row>
      <xdr:rowOff>0</xdr:rowOff>
    </xdr:from>
    <xdr:ext cx="76200" cy="68580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 txBox="1">
          <a:spLocks noChangeArrowheads="1"/>
        </xdr:cNvSpPr>
      </xdr:nvSpPr>
      <xdr:spPr bwMode="auto">
        <a:xfrm>
          <a:off x="570140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29</xdr:row>
      <xdr:rowOff>217715</xdr:rowOff>
    </xdr:from>
    <xdr:ext cx="251460" cy="68580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 txBox="1">
          <a:spLocks noChangeArrowheads="1"/>
        </xdr:cNvSpPr>
      </xdr:nvSpPr>
      <xdr:spPr bwMode="auto">
        <a:xfrm>
          <a:off x="6496050" y="86409440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43543</xdr:colOff>
      <xdr:row>30</xdr:row>
      <xdr:rowOff>0</xdr:rowOff>
    </xdr:from>
    <xdr:ext cx="76200" cy="68580"/>
    <xdr:sp macro="" textlink="">
      <xdr:nvSpPr>
        <xdr:cNvPr id="3456" name="Text Box 100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 txBox="1">
          <a:spLocks noChangeArrowheads="1"/>
        </xdr:cNvSpPr>
      </xdr:nvSpPr>
      <xdr:spPr bwMode="auto">
        <a:xfrm>
          <a:off x="472168" y="86420325"/>
          <a:ext cx="7620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997423</xdr:colOff>
      <xdr:row>30</xdr:row>
      <xdr:rowOff>0</xdr:rowOff>
    </xdr:from>
    <xdr:ext cx="251460" cy="68580"/>
    <xdr:sp macro="" textlink="">
      <xdr:nvSpPr>
        <xdr:cNvPr id="3457" name="Text Box 101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 txBox="1">
          <a:spLocks noChangeArrowheads="1"/>
        </xdr:cNvSpPr>
      </xdr:nvSpPr>
      <xdr:spPr bwMode="auto">
        <a:xfrm>
          <a:off x="2654773" y="86420325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14</xdr:row>
      <xdr:rowOff>0</xdr:rowOff>
    </xdr:from>
    <xdr:ext cx="251460" cy="6858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029450" y="79037090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15</xdr:row>
      <xdr:rowOff>217715</xdr:rowOff>
    </xdr:from>
    <xdr:ext cx="251460" cy="6858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029450" y="79494290"/>
          <a:ext cx="25146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3.%20Linh%20tinh\ph&#7847;n%20m&#7873;m\Doi%20so%20ra%20chu\Doiso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Doiso"/>
    </sheetNames>
    <definedNames>
      <definedName name="vnd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AZ62"/>
  <sheetViews>
    <sheetView tabSelected="1" zoomScale="60" zoomScaleNormal="60" workbookViewId="0">
      <pane xSplit="2" ySplit="4" topLeftCell="C5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9.15625" defaultRowHeight="15"/>
  <cols>
    <col min="1" max="1" width="11.5234375" style="36" customWidth="1"/>
    <col min="2" max="2" width="6.26171875" style="36" customWidth="1"/>
    <col min="3" max="3" width="15.83984375" style="36" bestFit="1" customWidth="1"/>
    <col min="4" max="4" width="12.47265625" style="36" customWidth="1"/>
    <col min="5" max="5" width="16.3671875" style="36" customWidth="1"/>
    <col min="6" max="6" width="13.5234375" style="52" customWidth="1"/>
    <col min="7" max="7" width="11.7890625" style="36" customWidth="1"/>
    <col min="8" max="8" width="8.83984375" style="36" customWidth="1"/>
    <col min="9" max="9" width="12.41796875" style="36" customWidth="1"/>
    <col min="10" max="10" width="12.47265625" style="36" customWidth="1"/>
    <col min="11" max="11" width="7.15625" style="36" customWidth="1"/>
    <col min="12" max="12" width="9.9453125" style="36" customWidth="1"/>
    <col min="13" max="13" width="15.83984375" style="36" customWidth="1"/>
    <col min="14" max="14" width="19.26171875" style="36" customWidth="1"/>
    <col min="15" max="15" width="10.5234375" style="36" customWidth="1"/>
    <col min="16" max="16" width="8.578125" style="36" customWidth="1"/>
    <col min="17" max="17" width="11.68359375" style="53" customWidth="1"/>
    <col min="18" max="18" width="10.68359375" style="53" customWidth="1"/>
    <col min="19" max="20" width="13.578125" style="53" customWidth="1"/>
    <col min="21" max="21" width="12.578125" style="53" customWidth="1"/>
    <col min="22" max="22" width="9.68359375" style="53" customWidth="1"/>
    <col min="23" max="23" width="14.41796875" style="53" customWidth="1"/>
    <col min="24" max="25" width="11.41796875" style="53" customWidth="1"/>
    <col min="26" max="26" width="13.83984375" style="53" customWidth="1"/>
    <col min="27" max="27" width="12.15625" style="53" customWidth="1"/>
    <col min="28" max="28" width="12.68359375" style="53" customWidth="1"/>
    <col min="29" max="30" width="14" style="53" customWidth="1"/>
    <col min="31" max="32" width="10" style="53" customWidth="1"/>
    <col min="33" max="33" width="10.15625" style="53" customWidth="1"/>
    <col min="34" max="34" width="9.41796875" style="53" customWidth="1"/>
    <col min="35" max="35" width="9" style="53" customWidth="1"/>
    <col min="36" max="36" width="10.41796875" style="53" customWidth="1"/>
    <col min="37" max="37" width="11.41796875" style="53" customWidth="1"/>
    <col min="38" max="38" width="9.41796875" style="53" customWidth="1"/>
    <col min="39" max="39" width="10.83984375" style="53" customWidth="1"/>
    <col min="40" max="40" width="10" style="53" customWidth="1"/>
    <col min="41" max="43" width="7.83984375" style="53" customWidth="1"/>
    <col min="44" max="44" width="8.578125" style="53" customWidth="1"/>
    <col min="45" max="46" width="10" style="53" customWidth="1"/>
    <col min="47" max="47" width="11.26171875" style="53" customWidth="1"/>
    <col min="48" max="48" width="10.578125" style="53" customWidth="1"/>
    <col min="49" max="49" width="9.15625" style="53" customWidth="1"/>
    <col min="50" max="50" width="11.3671875" style="54" customWidth="1"/>
    <col min="51" max="51" width="15.1015625" style="55" customWidth="1"/>
    <col min="52" max="52" width="12.68359375" style="53" customWidth="1"/>
    <col min="53" max="16384" width="9.15625" style="36"/>
  </cols>
  <sheetData>
    <row r="1" spans="1:52">
      <c r="AW1" s="81" t="s">
        <v>1468</v>
      </c>
      <c r="AX1" s="81"/>
      <c r="AY1" s="81"/>
      <c r="AZ1" s="81"/>
    </row>
    <row r="2" spans="1:52" ht="57.6" customHeight="1">
      <c r="A2" s="92" t="s">
        <v>1469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</row>
    <row r="3" spans="1:52" s="94" customFormat="1" ht="73.5" customHeight="1">
      <c r="A3" s="93" t="s">
        <v>194</v>
      </c>
      <c r="B3" s="93" t="s">
        <v>0</v>
      </c>
      <c r="C3" s="93" t="s">
        <v>195</v>
      </c>
      <c r="D3" s="93" t="s">
        <v>196</v>
      </c>
      <c r="E3" s="93" t="s">
        <v>197</v>
      </c>
      <c r="F3" s="93" t="s">
        <v>1</v>
      </c>
      <c r="G3" s="93" t="s">
        <v>2</v>
      </c>
      <c r="H3" s="93" t="s">
        <v>3</v>
      </c>
      <c r="I3" s="93" t="s">
        <v>4</v>
      </c>
      <c r="J3" s="93" t="s">
        <v>198</v>
      </c>
      <c r="K3" s="93" t="s">
        <v>199</v>
      </c>
      <c r="L3" s="93" t="s">
        <v>200</v>
      </c>
      <c r="M3" s="93" t="s">
        <v>201</v>
      </c>
      <c r="N3" s="93" t="s">
        <v>202</v>
      </c>
      <c r="O3" s="93" t="s">
        <v>203</v>
      </c>
      <c r="P3" s="93" t="s">
        <v>5</v>
      </c>
      <c r="Q3" s="93" t="s">
        <v>204</v>
      </c>
      <c r="R3" s="93" t="s">
        <v>205</v>
      </c>
      <c r="S3" s="93" t="s">
        <v>158</v>
      </c>
      <c r="T3" s="93" t="s">
        <v>159</v>
      </c>
      <c r="U3" s="93" t="s">
        <v>160</v>
      </c>
      <c r="V3" s="93">
        <v>268</v>
      </c>
      <c r="W3" s="93" t="s">
        <v>161</v>
      </c>
      <c r="X3" s="93" t="s">
        <v>162</v>
      </c>
      <c r="Y3" s="93" t="s">
        <v>163</v>
      </c>
      <c r="Z3" s="93" t="s">
        <v>164</v>
      </c>
      <c r="AA3" s="93" t="s">
        <v>165</v>
      </c>
      <c r="AB3" s="93" t="s">
        <v>166</v>
      </c>
      <c r="AC3" s="93" t="s">
        <v>167</v>
      </c>
      <c r="AD3" s="93" t="s">
        <v>168</v>
      </c>
      <c r="AE3" s="93" t="s">
        <v>169</v>
      </c>
      <c r="AF3" s="93" t="s">
        <v>170</v>
      </c>
      <c r="AG3" s="93" t="s">
        <v>182</v>
      </c>
      <c r="AH3" s="93" t="s">
        <v>171</v>
      </c>
      <c r="AI3" s="93" t="s">
        <v>191</v>
      </c>
      <c r="AJ3" s="93" t="s">
        <v>173</v>
      </c>
      <c r="AK3" s="93" t="s">
        <v>174</v>
      </c>
      <c r="AL3" s="93" t="s">
        <v>175</v>
      </c>
      <c r="AM3" s="93" t="s">
        <v>176</v>
      </c>
      <c r="AN3" s="93" t="s">
        <v>188</v>
      </c>
      <c r="AO3" s="93" t="s">
        <v>177</v>
      </c>
      <c r="AP3" s="93">
        <v>115</v>
      </c>
      <c r="AQ3" s="93" t="s">
        <v>184</v>
      </c>
      <c r="AR3" s="93" t="s">
        <v>178</v>
      </c>
      <c r="AS3" s="93" t="s">
        <v>179</v>
      </c>
      <c r="AT3" s="93" t="s">
        <v>189</v>
      </c>
      <c r="AU3" s="93" t="s">
        <v>180</v>
      </c>
      <c r="AV3" s="93" t="s">
        <v>181</v>
      </c>
      <c r="AW3" s="93" t="s">
        <v>183</v>
      </c>
      <c r="AX3" s="93" t="s">
        <v>6</v>
      </c>
      <c r="AY3" s="93" t="s">
        <v>894</v>
      </c>
      <c r="AZ3" s="93" t="s">
        <v>48</v>
      </c>
    </row>
    <row r="4" spans="1:52" s="94" customForma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</row>
    <row r="5" spans="1:52" ht="105">
      <c r="A5" s="35" t="s">
        <v>412</v>
      </c>
      <c r="B5" s="37">
        <v>1</v>
      </c>
      <c r="C5" s="37" t="s">
        <v>404</v>
      </c>
      <c r="D5" s="37" t="s">
        <v>405</v>
      </c>
      <c r="E5" s="37" t="s">
        <v>406</v>
      </c>
      <c r="F5" s="38" t="s">
        <v>94</v>
      </c>
      <c r="G5" s="37" t="s">
        <v>100</v>
      </c>
      <c r="H5" s="37" t="s">
        <v>411</v>
      </c>
      <c r="I5" s="39" t="s">
        <v>223</v>
      </c>
      <c r="J5" s="39" t="s">
        <v>407</v>
      </c>
      <c r="K5" s="39">
        <v>1</v>
      </c>
      <c r="L5" s="39" t="s">
        <v>282</v>
      </c>
      <c r="M5" s="39" t="s">
        <v>408</v>
      </c>
      <c r="N5" s="39" t="s">
        <v>409</v>
      </c>
      <c r="O5" s="39" t="s">
        <v>410</v>
      </c>
      <c r="P5" s="37" t="s">
        <v>374</v>
      </c>
      <c r="Q5" s="40">
        <v>70700</v>
      </c>
      <c r="R5" s="40">
        <v>11288</v>
      </c>
      <c r="S5" s="41">
        <v>60000</v>
      </c>
      <c r="T5" s="42">
        <v>9000</v>
      </c>
      <c r="U5" s="41"/>
      <c r="V5" s="41">
        <v>200</v>
      </c>
      <c r="W5" s="41">
        <v>1000</v>
      </c>
      <c r="X5" s="41"/>
      <c r="Y5" s="41"/>
      <c r="Z5" s="41"/>
      <c r="AA5" s="41"/>
      <c r="AB5" s="41"/>
      <c r="AC5" s="41"/>
      <c r="AD5" s="41">
        <v>300</v>
      </c>
      <c r="AE5" s="41"/>
      <c r="AF5" s="41">
        <v>200</v>
      </c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2"/>
      <c r="AV5" s="42"/>
      <c r="AW5" s="42"/>
      <c r="AX5" s="43">
        <f t="shared" ref="AX5:AX35" si="0">SUM(S5:AW5)</f>
        <v>70700</v>
      </c>
      <c r="AY5" s="44">
        <f t="shared" ref="AY5:AY35" si="1">Q5*R5</f>
        <v>798061600</v>
      </c>
      <c r="AZ5" s="44"/>
    </row>
    <row r="6" spans="1:52" ht="75">
      <c r="A6" s="35" t="s">
        <v>442</v>
      </c>
      <c r="B6" s="37">
        <v>2</v>
      </c>
      <c r="C6" s="37" t="s">
        <v>435</v>
      </c>
      <c r="D6" s="37" t="s">
        <v>436</v>
      </c>
      <c r="E6" s="37" t="s">
        <v>437</v>
      </c>
      <c r="F6" s="38" t="s">
        <v>28</v>
      </c>
      <c r="G6" s="37" t="s">
        <v>17</v>
      </c>
      <c r="H6" s="37" t="s">
        <v>9</v>
      </c>
      <c r="I6" s="39" t="s">
        <v>438</v>
      </c>
      <c r="J6" s="39" t="s">
        <v>439</v>
      </c>
      <c r="K6" s="39">
        <v>1</v>
      </c>
      <c r="L6" s="39" t="s">
        <v>282</v>
      </c>
      <c r="M6" s="39" t="s">
        <v>440</v>
      </c>
      <c r="N6" s="39" t="s">
        <v>441</v>
      </c>
      <c r="O6" s="39" t="s">
        <v>403</v>
      </c>
      <c r="P6" s="37" t="s">
        <v>10</v>
      </c>
      <c r="Q6" s="40">
        <v>147000</v>
      </c>
      <c r="R6" s="40">
        <v>2500</v>
      </c>
      <c r="S6" s="41">
        <v>36000</v>
      </c>
      <c r="T6" s="42">
        <v>12000</v>
      </c>
      <c r="U6" s="41"/>
      <c r="V6" s="41">
        <v>6000</v>
      </c>
      <c r="W6" s="41">
        <v>30000</v>
      </c>
      <c r="X6" s="41">
        <v>10000</v>
      </c>
      <c r="Y6" s="41">
        <v>25000</v>
      </c>
      <c r="Z6" s="41"/>
      <c r="AA6" s="41"/>
      <c r="AB6" s="41"/>
      <c r="AC6" s="41">
        <v>2000</v>
      </c>
      <c r="AD6" s="41"/>
      <c r="AE6" s="41">
        <v>3000</v>
      </c>
      <c r="AF6" s="41">
        <v>2000</v>
      </c>
      <c r="AG6" s="41"/>
      <c r="AH6" s="41"/>
      <c r="AI6" s="41"/>
      <c r="AJ6" s="41"/>
      <c r="AK6" s="41">
        <v>8000</v>
      </c>
      <c r="AL6" s="41"/>
      <c r="AM6" s="41"/>
      <c r="AN6" s="41"/>
      <c r="AO6" s="41"/>
      <c r="AP6" s="41"/>
      <c r="AQ6" s="41"/>
      <c r="AR6" s="40">
        <v>3000</v>
      </c>
      <c r="AS6" s="41"/>
      <c r="AT6" s="41"/>
      <c r="AU6" s="42">
        <v>10000</v>
      </c>
      <c r="AV6" s="42"/>
      <c r="AW6" s="42"/>
      <c r="AX6" s="43">
        <f t="shared" si="0"/>
        <v>147000</v>
      </c>
      <c r="AY6" s="44">
        <f t="shared" si="1"/>
        <v>367500000</v>
      </c>
      <c r="AZ6" s="45"/>
    </row>
    <row r="7" spans="1:52" ht="105">
      <c r="A7" s="35" t="s">
        <v>477</v>
      </c>
      <c r="B7" s="37">
        <v>3</v>
      </c>
      <c r="C7" s="37" t="s">
        <v>478</v>
      </c>
      <c r="D7" s="37" t="s">
        <v>479</v>
      </c>
      <c r="E7" s="37" t="s">
        <v>480</v>
      </c>
      <c r="F7" s="38" t="s">
        <v>93</v>
      </c>
      <c r="G7" s="37" t="s">
        <v>24</v>
      </c>
      <c r="H7" s="37" t="s">
        <v>411</v>
      </c>
      <c r="I7" s="39" t="s">
        <v>481</v>
      </c>
      <c r="J7" s="39" t="s">
        <v>482</v>
      </c>
      <c r="K7" s="39">
        <v>1</v>
      </c>
      <c r="L7" s="39" t="s">
        <v>483</v>
      </c>
      <c r="M7" s="39" t="s">
        <v>484</v>
      </c>
      <c r="N7" s="39" t="s">
        <v>485</v>
      </c>
      <c r="O7" s="39" t="s">
        <v>486</v>
      </c>
      <c r="P7" s="37" t="s">
        <v>228</v>
      </c>
      <c r="Q7" s="40">
        <v>87000</v>
      </c>
      <c r="R7" s="40">
        <v>24700</v>
      </c>
      <c r="S7" s="41">
        <v>48000</v>
      </c>
      <c r="T7" s="42">
        <v>18000</v>
      </c>
      <c r="U7" s="41">
        <v>15000</v>
      </c>
      <c r="V7" s="41"/>
      <c r="W7" s="41">
        <v>2000</v>
      </c>
      <c r="X7" s="41"/>
      <c r="Y7" s="41"/>
      <c r="Z7" s="41"/>
      <c r="AA7" s="41">
        <v>1500</v>
      </c>
      <c r="AB7" s="41"/>
      <c r="AC7" s="41"/>
      <c r="AD7" s="41">
        <v>2000</v>
      </c>
      <c r="AE7" s="41"/>
      <c r="AF7" s="41">
        <v>500</v>
      </c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2"/>
      <c r="AV7" s="42"/>
      <c r="AW7" s="42"/>
      <c r="AX7" s="43">
        <f t="shared" si="0"/>
        <v>87000</v>
      </c>
      <c r="AY7" s="44">
        <f t="shared" si="1"/>
        <v>2148900000</v>
      </c>
      <c r="AZ7" s="45"/>
    </row>
    <row r="8" spans="1:52" ht="105">
      <c r="A8" s="35" t="s">
        <v>413</v>
      </c>
      <c r="B8" s="37">
        <v>4</v>
      </c>
      <c r="C8" s="37" t="s">
        <v>414</v>
      </c>
      <c r="D8" s="37" t="s">
        <v>415</v>
      </c>
      <c r="E8" s="37" t="s">
        <v>416</v>
      </c>
      <c r="F8" s="38" t="s">
        <v>417</v>
      </c>
      <c r="G8" s="37" t="s">
        <v>16</v>
      </c>
      <c r="H8" s="37" t="s">
        <v>9</v>
      </c>
      <c r="I8" s="39" t="s">
        <v>211</v>
      </c>
      <c r="J8" s="39" t="s">
        <v>400</v>
      </c>
      <c r="K8" s="39">
        <v>1</v>
      </c>
      <c r="L8" s="39" t="s">
        <v>213</v>
      </c>
      <c r="M8" s="39" t="s">
        <v>418</v>
      </c>
      <c r="N8" s="39" t="s">
        <v>419</v>
      </c>
      <c r="O8" s="39" t="s">
        <v>420</v>
      </c>
      <c r="P8" s="37" t="s">
        <v>10</v>
      </c>
      <c r="Q8" s="40">
        <v>38900</v>
      </c>
      <c r="R8" s="40">
        <v>6640</v>
      </c>
      <c r="S8" s="41">
        <v>18000</v>
      </c>
      <c r="T8" s="42">
        <v>6000</v>
      </c>
      <c r="U8" s="41"/>
      <c r="V8" s="41">
        <v>300</v>
      </c>
      <c r="W8" s="41">
        <v>3000</v>
      </c>
      <c r="X8" s="41">
        <v>300</v>
      </c>
      <c r="Y8" s="41"/>
      <c r="Z8" s="41"/>
      <c r="AA8" s="41"/>
      <c r="AB8" s="41">
        <v>6000</v>
      </c>
      <c r="AC8" s="41"/>
      <c r="AD8" s="41">
        <v>600</v>
      </c>
      <c r="AE8" s="41">
        <v>200</v>
      </c>
      <c r="AF8" s="41">
        <v>3000</v>
      </c>
      <c r="AG8" s="41"/>
      <c r="AH8" s="41"/>
      <c r="AI8" s="41"/>
      <c r="AJ8" s="41"/>
      <c r="AK8" s="41">
        <v>1000</v>
      </c>
      <c r="AL8" s="41"/>
      <c r="AM8" s="41"/>
      <c r="AN8" s="41"/>
      <c r="AO8" s="41"/>
      <c r="AP8" s="41"/>
      <c r="AQ8" s="41"/>
      <c r="AR8" s="41"/>
      <c r="AS8" s="41"/>
      <c r="AT8" s="41"/>
      <c r="AU8" s="42">
        <v>500</v>
      </c>
      <c r="AV8" s="42"/>
      <c r="AW8" s="42"/>
      <c r="AX8" s="43">
        <f t="shared" si="0"/>
        <v>38900</v>
      </c>
      <c r="AY8" s="44">
        <f t="shared" si="1"/>
        <v>258296000</v>
      </c>
      <c r="AZ8" s="44"/>
    </row>
    <row r="9" spans="1:52" ht="135">
      <c r="A9" s="35" t="s">
        <v>319</v>
      </c>
      <c r="B9" s="37">
        <v>5</v>
      </c>
      <c r="C9" s="37" t="s">
        <v>320</v>
      </c>
      <c r="D9" s="37" t="s">
        <v>321</v>
      </c>
      <c r="E9" s="37" t="s">
        <v>322</v>
      </c>
      <c r="F9" s="38" t="s">
        <v>323</v>
      </c>
      <c r="G9" s="37" t="s">
        <v>104</v>
      </c>
      <c r="H9" s="37" t="s">
        <v>9</v>
      </c>
      <c r="I9" s="39" t="s">
        <v>324</v>
      </c>
      <c r="J9" s="39" t="s">
        <v>297</v>
      </c>
      <c r="K9" s="39">
        <v>1</v>
      </c>
      <c r="L9" s="39" t="s">
        <v>234</v>
      </c>
      <c r="M9" s="39" t="s">
        <v>325</v>
      </c>
      <c r="N9" s="39" t="s">
        <v>326</v>
      </c>
      <c r="O9" s="39" t="s">
        <v>300</v>
      </c>
      <c r="P9" s="37" t="s">
        <v>301</v>
      </c>
      <c r="Q9" s="40">
        <v>174500</v>
      </c>
      <c r="R9" s="40">
        <v>16014</v>
      </c>
      <c r="S9" s="41">
        <v>96000</v>
      </c>
      <c r="T9" s="42">
        <v>36000</v>
      </c>
      <c r="U9" s="41">
        <v>30000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>
        <v>500</v>
      </c>
      <c r="AH9" s="41"/>
      <c r="AI9" s="41"/>
      <c r="AJ9" s="41"/>
      <c r="AK9" s="41"/>
      <c r="AL9" s="41">
        <v>10000</v>
      </c>
      <c r="AM9" s="41"/>
      <c r="AN9" s="41"/>
      <c r="AO9" s="41"/>
      <c r="AP9" s="41"/>
      <c r="AQ9" s="41"/>
      <c r="AR9" s="41"/>
      <c r="AS9" s="41">
        <v>2000</v>
      </c>
      <c r="AT9" s="41"/>
      <c r="AU9" s="42"/>
      <c r="AV9" s="42"/>
      <c r="AW9" s="42"/>
      <c r="AX9" s="43">
        <f t="shared" si="0"/>
        <v>174500</v>
      </c>
      <c r="AY9" s="44">
        <f t="shared" si="1"/>
        <v>2794443000</v>
      </c>
      <c r="AZ9" s="44"/>
    </row>
    <row r="10" spans="1:52" ht="105">
      <c r="A10" s="35" t="s">
        <v>477</v>
      </c>
      <c r="B10" s="37">
        <v>6</v>
      </c>
      <c r="C10" s="37" t="s">
        <v>487</v>
      </c>
      <c r="D10" s="37" t="s">
        <v>488</v>
      </c>
      <c r="E10" s="37" t="s">
        <v>489</v>
      </c>
      <c r="F10" s="38" t="s">
        <v>31</v>
      </c>
      <c r="G10" s="37" t="s">
        <v>24</v>
      </c>
      <c r="H10" s="37" t="s">
        <v>9</v>
      </c>
      <c r="I10" s="39" t="s">
        <v>490</v>
      </c>
      <c r="J10" s="39" t="s">
        <v>265</v>
      </c>
      <c r="K10" s="39">
        <v>1</v>
      </c>
      <c r="L10" s="39" t="s">
        <v>483</v>
      </c>
      <c r="M10" s="39" t="s">
        <v>491</v>
      </c>
      <c r="N10" s="39" t="s">
        <v>492</v>
      </c>
      <c r="O10" s="39" t="s">
        <v>383</v>
      </c>
      <c r="P10" s="37" t="s">
        <v>10</v>
      </c>
      <c r="Q10" s="40">
        <v>1060000</v>
      </c>
      <c r="R10" s="40">
        <v>2398</v>
      </c>
      <c r="S10" s="41">
        <v>36000</v>
      </c>
      <c r="T10" s="42">
        <v>36000</v>
      </c>
      <c r="U10" s="43">
        <v>56000</v>
      </c>
      <c r="V10" s="41">
        <v>60000</v>
      </c>
      <c r="W10" s="41">
        <v>50000</v>
      </c>
      <c r="X10" s="41"/>
      <c r="Y10" s="41">
        <v>50000</v>
      </c>
      <c r="Z10" s="41"/>
      <c r="AA10" s="41">
        <v>200000</v>
      </c>
      <c r="AB10" s="41">
        <v>20000</v>
      </c>
      <c r="AC10" s="41">
        <v>200000</v>
      </c>
      <c r="AD10" s="41">
        <v>200000</v>
      </c>
      <c r="AE10" s="41">
        <v>50000</v>
      </c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>
        <v>2000</v>
      </c>
      <c r="AT10" s="41"/>
      <c r="AU10" s="42">
        <v>100000</v>
      </c>
      <c r="AV10" s="42"/>
      <c r="AW10" s="42"/>
      <c r="AX10" s="43">
        <f t="shared" si="0"/>
        <v>1060000</v>
      </c>
      <c r="AY10" s="44">
        <f t="shared" si="1"/>
        <v>2541880000</v>
      </c>
      <c r="AZ10" s="45"/>
    </row>
    <row r="11" spans="1:52" ht="105">
      <c r="A11" s="35" t="s">
        <v>477</v>
      </c>
      <c r="B11" s="37">
        <v>7</v>
      </c>
      <c r="C11" s="37" t="s">
        <v>493</v>
      </c>
      <c r="D11" s="37" t="s">
        <v>494</v>
      </c>
      <c r="E11" s="37" t="s">
        <v>495</v>
      </c>
      <c r="F11" s="38" t="s">
        <v>31</v>
      </c>
      <c r="G11" s="37" t="s">
        <v>26</v>
      </c>
      <c r="H11" s="37" t="s">
        <v>9</v>
      </c>
      <c r="I11" s="39" t="s">
        <v>496</v>
      </c>
      <c r="J11" s="39" t="s">
        <v>265</v>
      </c>
      <c r="K11" s="39">
        <v>1</v>
      </c>
      <c r="L11" s="39" t="s">
        <v>483</v>
      </c>
      <c r="M11" s="39" t="s">
        <v>497</v>
      </c>
      <c r="N11" s="39" t="s">
        <v>492</v>
      </c>
      <c r="O11" s="39" t="s">
        <v>383</v>
      </c>
      <c r="P11" s="37" t="s">
        <v>10</v>
      </c>
      <c r="Q11" s="40">
        <v>128000</v>
      </c>
      <c r="R11" s="40">
        <v>1600</v>
      </c>
      <c r="S11" s="41"/>
      <c r="T11" s="42"/>
      <c r="U11" s="41">
        <v>6000</v>
      </c>
      <c r="V11" s="41"/>
      <c r="W11" s="41"/>
      <c r="X11" s="41"/>
      <c r="Y11" s="41"/>
      <c r="Z11" s="41"/>
      <c r="AA11" s="41"/>
      <c r="AB11" s="41"/>
      <c r="AC11" s="41">
        <v>120000</v>
      </c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>
        <v>2000</v>
      </c>
      <c r="AT11" s="41"/>
      <c r="AU11" s="42"/>
      <c r="AV11" s="42"/>
      <c r="AW11" s="42"/>
      <c r="AX11" s="43">
        <f t="shared" si="0"/>
        <v>128000</v>
      </c>
      <c r="AY11" s="44">
        <f t="shared" si="1"/>
        <v>204800000</v>
      </c>
      <c r="AZ11" s="45"/>
    </row>
    <row r="12" spans="1:52" ht="75">
      <c r="A12" s="35" t="s">
        <v>639</v>
      </c>
      <c r="B12" s="37">
        <v>8</v>
      </c>
      <c r="C12" s="37" t="s">
        <v>640</v>
      </c>
      <c r="D12" s="37" t="s">
        <v>641</v>
      </c>
      <c r="E12" s="37" t="s">
        <v>642</v>
      </c>
      <c r="F12" s="38" t="s">
        <v>643</v>
      </c>
      <c r="G12" s="37" t="s">
        <v>14</v>
      </c>
      <c r="H12" s="37" t="s">
        <v>644</v>
      </c>
      <c r="I12" s="39" t="s">
        <v>399</v>
      </c>
      <c r="J12" s="39" t="s">
        <v>291</v>
      </c>
      <c r="K12" s="39">
        <v>1</v>
      </c>
      <c r="L12" s="39" t="s">
        <v>234</v>
      </c>
      <c r="M12" s="39" t="s">
        <v>645</v>
      </c>
      <c r="N12" s="39" t="s">
        <v>646</v>
      </c>
      <c r="O12" s="39" t="s">
        <v>647</v>
      </c>
      <c r="P12" s="37" t="s">
        <v>10</v>
      </c>
      <c r="Q12" s="40">
        <v>1059000</v>
      </c>
      <c r="R12" s="40">
        <v>1529</v>
      </c>
      <c r="S12" s="41">
        <v>360000</v>
      </c>
      <c r="T12" s="42">
        <v>240000</v>
      </c>
      <c r="U12" s="41">
        <v>300000</v>
      </c>
      <c r="V12" s="41">
        <v>10000</v>
      </c>
      <c r="W12" s="41">
        <v>100000</v>
      </c>
      <c r="X12" s="42">
        <v>30000</v>
      </c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>
        <v>10000</v>
      </c>
      <c r="AL12" s="41"/>
      <c r="AM12" s="41"/>
      <c r="AN12" s="41"/>
      <c r="AO12" s="40">
        <v>4000</v>
      </c>
      <c r="AP12" s="41"/>
      <c r="AQ12" s="41"/>
      <c r="AR12" s="40">
        <v>5000</v>
      </c>
      <c r="AS12" s="41"/>
      <c r="AT12" s="41"/>
      <c r="AU12" s="42"/>
      <c r="AV12" s="42"/>
      <c r="AW12" s="42"/>
      <c r="AX12" s="43">
        <f t="shared" si="0"/>
        <v>1059000</v>
      </c>
      <c r="AY12" s="44">
        <f t="shared" si="1"/>
        <v>1619211000</v>
      </c>
      <c r="AZ12" s="44"/>
    </row>
    <row r="13" spans="1:52" ht="75">
      <c r="A13" s="35" t="s">
        <v>542</v>
      </c>
      <c r="B13" s="37">
        <v>9</v>
      </c>
      <c r="C13" s="37" t="s">
        <v>535</v>
      </c>
      <c r="D13" s="37" t="s">
        <v>536</v>
      </c>
      <c r="E13" s="37" t="s">
        <v>537</v>
      </c>
      <c r="F13" s="38" t="s">
        <v>95</v>
      </c>
      <c r="G13" s="37" t="s">
        <v>24</v>
      </c>
      <c r="H13" s="37" t="s">
        <v>9</v>
      </c>
      <c r="I13" s="39" t="s">
        <v>10</v>
      </c>
      <c r="J13" s="39" t="s">
        <v>538</v>
      </c>
      <c r="K13" s="39">
        <v>1</v>
      </c>
      <c r="L13" s="39" t="s">
        <v>213</v>
      </c>
      <c r="M13" s="39" t="s">
        <v>539</v>
      </c>
      <c r="N13" s="39" t="s">
        <v>540</v>
      </c>
      <c r="O13" s="39" t="s">
        <v>541</v>
      </c>
      <c r="P13" s="37" t="s">
        <v>10</v>
      </c>
      <c r="Q13" s="40">
        <v>9500</v>
      </c>
      <c r="R13" s="40">
        <v>53500</v>
      </c>
      <c r="S13" s="41">
        <v>6000</v>
      </c>
      <c r="T13" s="42">
        <v>2000</v>
      </c>
      <c r="U13" s="41">
        <v>1500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2"/>
      <c r="AV13" s="42"/>
      <c r="AW13" s="42"/>
      <c r="AX13" s="43">
        <f t="shared" si="0"/>
        <v>9500</v>
      </c>
      <c r="AY13" s="44">
        <f t="shared" si="1"/>
        <v>508250000</v>
      </c>
      <c r="AZ13" s="45"/>
    </row>
    <row r="14" spans="1:52" ht="90">
      <c r="A14" s="35" t="s">
        <v>319</v>
      </c>
      <c r="B14" s="37">
        <v>10</v>
      </c>
      <c r="C14" s="37" t="s">
        <v>327</v>
      </c>
      <c r="D14" s="37" t="s">
        <v>328</v>
      </c>
      <c r="E14" s="37" t="s">
        <v>329</v>
      </c>
      <c r="F14" s="38" t="s">
        <v>330</v>
      </c>
      <c r="G14" s="37" t="s">
        <v>107</v>
      </c>
      <c r="H14" s="37" t="s">
        <v>9</v>
      </c>
      <c r="I14" s="39" t="s">
        <v>324</v>
      </c>
      <c r="J14" s="39" t="s">
        <v>331</v>
      </c>
      <c r="K14" s="39">
        <v>1</v>
      </c>
      <c r="L14" s="39" t="s">
        <v>213</v>
      </c>
      <c r="M14" s="39" t="s">
        <v>332</v>
      </c>
      <c r="N14" s="39" t="s">
        <v>333</v>
      </c>
      <c r="O14" s="39" t="s">
        <v>334</v>
      </c>
      <c r="P14" s="37" t="s">
        <v>228</v>
      </c>
      <c r="Q14" s="40">
        <v>3500</v>
      </c>
      <c r="R14" s="40">
        <v>79800</v>
      </c>
      <c r="S14" s="41">
        <v>1000</v>
      </c>
      <c r="T14" s="42">
        <v>1200</v>
      </c>
      <c r="U14" s="41"/>
      <c r="V14" s="41"/>
      <c r="W14" s="41">
        <v>800</v>
      </c>
      <c r="X14" s="41"/>
      <c r="Y14" s="41"/>
      <c r="Z14" s="41"/>
      <c r="AA14" s="41">
        <v>500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2"/>
      <c r="AV14" s="42"/>
      <c r="AW14" s="42"/>
      <c r="AX14" s="43">
        <f t="shared" si="0"/>
        <v>3500</v>
      </c>
      <c r="AY14" s="44">
        <f t="shared" si="1"/>
        <v>279300000</v>
      </c>
      <c r="AZ14" s="45"/>
    </row>
    <row r="15" spans="1:52" ht="90">
      <c r="A15" s="35" t="s">
        <v>206</v>
      </c>
      <c r="B15" s="37">
        <v>11</v>
      </c>
      <c r="C15" s="37" t="s">
        <v>207</v>
      </c>
      <c r="D15" s="37" t="s">
        <v>208</v>
      </c>
      <c r="E15" s="37" t="s">
        <v>209</v>
      </c>
      <c r="F15" s="38" t="s">
        <v>210</v>
      </c>
      <c r="G15" s="37" t="s">
        <v>43</v>
      </c>
      <c r="H15" s="37" t="s">
        <v>9</v>
      </c>
      <c r="I15" s="39" t="s">
        <v>211</v>
      </c>
      <c r="J15" s="39" t="s">
        <v>212</v>
      </c>
      <c r="K15" s="39">
        <v>1</v>
      </c>
      <c r="L15" s="39" t="s">
        <v>213</v>
      </c>
      <c r="M15" s="39" t="s">
        <v>214</v>
      </c>
      <c r="N15" s="39" t="s">
        <v>215</v>
      </c>
      <c r="O15" s="39" t="s">
        <v>216</v>
      </c>
      <c r="P15" s="37" t="s">
        <v>10</v>
      </c>
      <c r="Q15" s="40">
        <v>134000</v>
      </c>
      <c r="R15" s="40">
        <v>475</v>
      </c>
      <c r="S15" s="41"/>
      <c r="T15" s="42">
        <v>24000</v>
      </c>
      <c r="U15" s="41"/>
      <c r="V15" s="41"/>
      <c r="W15" s="41"/>
      <c r="X15" s="41">
        <v>80000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2">
        <v>30000</v>
      </c>
      <c r="AV15" s="42"/>
      <c r="AW15" s="42"/>
      <c r="AX15" s="43">
        <f t="shared" si="0"/>
        <v>134000</v>
      </c>
      <c r="AY15" s="44">
        <f t="shared" si="1"/>
        <v>63650000</v>
      </c>
      <c r="AZ15" s="44"/>
    </row>
    <row r="16" spans="1:52" ht="105">
      <c r="A16" s="35" t="s">
        <v>206</v>
      </c>
      <c r="B16" s="37">
        <v>12</v>
      </c>
      <c r="C16" s="37" t="s">
        <v>217</v>
      </c>
      <c r="D16" s="37" t="s">
        <v>218</v>
      </c>
      <c r="E16" s="37" t="s">
        <v>219</v>
      </c>
      <c r="F16" s="38" t="s">
        <v>220</v>
      </c>
      <c r="G16" s="37" t="s">
        <v>221</v>
      </c>
      <c r="H16" s="37" t="s">
        <v>222</v>
      </c>
      <c r="I16" s="39" t="s">
        <v>223</v>
      </c>
      <c r="J16" s="39" t="s">
        <v>224</v>
      </c>
      <c r="K16" s="39">
        <v>1</v>
      </c>
      <c r="L16" s="39" t="s">
        <v>213</v>
      </c>
      <c r="M16" s="39" t="s">
        <v>225</v>
      </c>
      <c r="N16" s="39" t="s">
        <v>226</v>
      </c>
      <c r="O16" s="39" t="s">
        <v>227</v>
      </c>
      <c r="P16" s="37" t="s">
        <v>228</v>
      </c>
      <c r="Q16" s="40">
        <v>10200</v>
      </c>
      <c r="R16" s="40">
        <v>49450</v>
      </c>
      <c r="S16" s="41">
        <v>9000</v>
      </c>
      <c r="T16" s="42">
        <v>200</v>
      </c>
      <c r="U16" s="41">
        <v>1000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2"/>
      <c r="AV16" s="42"/>
      <c r="AW16" s="42"/>
      <c r="AX16" s="43">
        <f t="shared" si="0"/>
        <v>10200</v>
      </c>
      <c r="AY16" s="44">
        <f t="shared" si="1"/>
        <v>504390000</v>
      </c>
      <c r="AZ16" s="45"/>
    </row>
    <row r="17" spans="1:52" ht="61.2">
      <c r="A17" s="35" t="s">
        <v>543</v>
      </c>
      <c r="B17" s="37">
        <v>13</v>
      </c>
      <c r="C17" s="37" t="s">
        <v>544</v>
      </c>
      <c r="D17" s="37" t="s">
        <v>545</v>
      </c>
      <c r="E17" s="37" t="s">
        <v>546</v>
      </c>
      <c r="F17" s="38" t="s">
        <v>109</v>
      </c>
      <c r="G17" s="37" t="s">
        <v>12</v>
      </c>
      <c r="H17" s="37" t="s">
        <v>547</v>
      </c>
      <c r="I17" s="39" t="s">
        <v>211</v>
      </c>
      <c r="J17" s="39" t="s">
        <v>548</v>
      </c>
      <c r="K17" s="39">
        <v>1</v>
      </c>
      <c r="L17" s="39" t="s">
        <v>234</v>
      </c>
      <c r="M17" s="39" t="s">
        <v>549</v>
      </c>
      <c r="N17" s="39" t="s">
        <v>550</v>
      </c>
      <c r="O17" s="39" t="s">
        <v>526</v>
      </c>
      <c r="P17" s="37" t="s">
        <v>10</v>
      </c>
      <c r="Q17" s="40">
        <v>470400</v>
      </c>
      <c r="R17" s="40">
        <v>685</v>
      </c>
      <c r="S17" s="41">
        <v>18000</v>
      </c>
      <c r="T17" s="42"/>
      <c r="U17" s="41">
        <v>20000</v>
      </c>
      <c r="V17" s="41">
        <v>1400</v>
      </c>
      <c r="W17" s="41"/>
      <c r="X17" s="41"/>
      <c r="Y17" s="41"/>
      <c r="Z17" s="41"/>
      <c r="AA17" s="41"/>
      <c r="AB17" s="41"/>
      <c r="AC17" s="41">
        <v>400000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>
        <v>1000</v>
      </c>
      <c r="AO17" s="41"/>
      <c r="AP17" s="41"/>
      <c r="AQ17" s="41"/>
      <c r="AR17" s="41"/>
      <c r="AS17" s="41"/>
      <c r="AT17" s="41"/>
      <c r="AU17" s="42">
        <v>30000</v>
      </c>
      <c r="AV17" s="42"/>
      <c r="AW17" s="42"/>
      <c r="AX17" s="43">
        <f t="shared" si="0"/>
        <v>470400</v>
      </c>
      <c r="AY17" s="44">
        <f t="shared" si="1"/>
        <v>322224000</v>
      </c>
      <c r="AZ17" s="45"/>
    </row>
    <row r="18" spans="1:52" ht="90">
      <c r="A18" s="35" t="s">
        <v>609</v>
      </c>
      <c r="B18" s="37">
        <v>14</v>
      </c>
      <c r="C18" s="37" t="s">
        <v>610</v>
      </c>
      <c r="D18" s="37" t="s">
        <v>611</v>
      </c>
      <c r="E18" s="37" t="s">
        <v>612</v>
      </c>
      <c r="F18" s="38" t="s">
        <v>613</v>
      </c>
      <c r="G18" s="37" t="s">
        <v>32</v>
      </c>
      <c r="H18" s="37" t="s">
        <v>614</v>
      </c>
      <c r="I18" s="39" t="s">
        <v>615</v>
      </c>
      <c r="J18" s="39" t="s">
        <v>616</v>
      </c>
      <c r="K18" s="39">
        <v>1</v>
      </c>
      <c r="L18" s="39" t="s">
        <v>234</v>
      </c>
      <c r="M18" s="46">
        <v>893610167123</v>
      </c>
      <c r="N18" s="39" t="s">
        <v>617</v>
      </c>
      <c r="O18" s="39" t="s">
        <v>526</v>
      </c>
      <c r="P18" s="37" t="s">
        <v>228</v>
      </c>
      <c r="Q18" s="40">
        <v>147000</v>
      </c>
      <c r="R18" s="40">
        <v>23600</v>
      </c>
      <c r="S18" s="41">
        <v>90000</v>
      </c>
      <c r="T18" s="42">
        <v>30000</v>
      </c>
      <c r="U18" s="41">
        <v>10000</v>
      </c>
      <c r="V18" s="41">
        <v>10000</v>
      </c>
      <c r="W18" s="41"/>
      <c r="X18" s="41"/>
      <c r="Y18" s="41"/>
      <c r="Z18" s="41">
        <v>2000</v>
      </c>
      <c r="AA18" s="41"/>
      <c r="AB18" s="41"/>
      <c r="AC18" s="41"/>
      <c r="AD18" s="41">
        <v>5000</v>
      </c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2"/>
      <c r="AV18" s="42"/>
      <c r="AW18" s="42"/>
      <c r="AX18" s="43">
        <f t="shared" si="0"/>
        <v>147000</v>
      </c>
      <c r="AY18" s="44">
        <f t="shared" si="1"/>
        <v>3469200000</v>
      </c>
      <c r="AZ18" s="45"/>
    </row>
    <row r="19" spans="1:52" ht="135">
      <c r="A19" s="35" t="s">
        <v>518</v>
      </c>
      <c r="B19" s="37">
        <v>15</v>
      </c>
      <c r="C19" s="37" t="s">
        <v>519</v>
      </c>
      <c r="D19" s="37" t="s">
        <v>520</v>
      </c>
      <c r="E19" s="37" t="s">
        <v>521</v>
      </c>
      <c r="F19" s="38" t="s">
        <v>33</v>
      </c>
      <c r="G19" s="37" t="s">
        <v>16</v>
      </c>
      <c r="H19" s="37" t="s">
        <v>9</v>
      </c>
      <c r="I19" s="39" t="s">
        <v>522</v>
      </c>
      <c r="J19" s="39" t="s">
        <v>523</v>
      </c>
      <c r="K19" s="39">
        <v>1</v>
      </c>
      <c r="L19" s="39" t="s">
        <v>234</v>
      </c>
      <c r="M19" s="39" t="s">
        <v>524</v>
      </c>
      <c r="N19" s="39" t="s">
        <v>525</v>
      </c>
      <c r="O19" s="39" t="s">
        <v>526</v>
      </c>
      <c r="P19" s="37" t="s">
        <v>10</v>
      </c>
      <c r="Q19" s="40">
        <v>616500</v>
      </c>
      <c r="R19" s="40">
        <v>15450</v>
      </c>
      <c r="S19" s="41">
        <v>240000</v>
      </c>
      <c r="T19" s="42">
        <v>150000</v>
      </c>
      <c r="U19" s="41">
        <v>60000</v>
      </c>
      <c r="V19" s="41">
        <v>5000</v>
      </c>
      <c r="W19" s="41">
        <v>20000</v>
      </c>
      <c r="X19" s="41"/>
      <c r="Y19" s="41">
        <v>10000</v>
      </c>
      <c r="Z19" s="41"/>
      <c r="AA19" s="41"/>
      <c r="AB19" s="41">
        <v>60000</v>
      </c>
      <c r="AC19" s="41">
        <v>40000</v>
      </c>
      <c r="AD19" s="41"/>
      <c r="AE19" s="41"/>
      <c r="AF19" s="41"/>
      <c r="AG19" s="41">
        <v>30000</v>
      </c>
      <c r="AH19" s="41"/>
      <c r="AI19" s="41"/>
      <c r="AJ19" s="41"/>
      <c r="AK19" s="41">
        <v>1000</v>
      </c>
      <c r="AL19" s="41"/>
      <c r="AM19" s="41"/>
      <c r="AN19" s="41"/>
      <c r="AO19" s="40">
        <v>500</v>
      </c>
      <c r="AP19" s="41"/>
      <c r="AQ19" s="41"/>
      <c r="AR19" s="41"/>
      <c r="AS19" s="41"/>
      <c r="AT19" s="41"/>
      <c r="AU19" s="42"/>
      <c r="AV19" s="42"/>
      <c r="AW19" s="42"/>
      <c r="AX19" s="43">
        <f t="shared" si="0"/>
        <v>616500</v>
      </c>
      <c r="AY19" s="44">
        <f t="shared" si="1"/>
        <v>9524925000</v>
      </c>
      <c r="AZ19" s="45"/>
    </row>
    <row r="20" spans="1:52" ht="105">
      <c r="A20" s="35" t="s">
        <v>477</v>
      </c>
      <c r="B20" s="37">
        <v>16</v>
      </c>
      <c r="C20" s="37" t="s">
        <v>498</v>
      </c>
      <c r="D20" s="37" t="s">
        <v>499</v>
      </c>
      <c r="E20" s="37" t="s">
        <v>500</v>
      </c>
      <c r="F20" s="38" t="s">
        <v>112</v>
      </c>
      <c r="G20" s="37" t="s">
        <v>24</v>
      </c>
      <c r="H20" s="37" t="s">
        <v>9</v>
      </c>
      <c r="I20" s="39" t="s">
        <v>490</v>
      </c>
      <c r="J20" s="39" t="s">
        <v>265</v>
      </c>
      <c r="K20" s="39">
        <v>1</v>
      </c>
      <c r="L20" s="39" t="s">
        <v>501</v>
      </c>
      <c r="M20" s="39" t="s">
        <v>502</v>
      </c>
      <c r="N20" s="39" t="s">
        <v>503</v>
      </c>
      <c r="O20" s="39" t="s">
        <v>383</v>
      </c>
      <c r="P20" s="37" t="s">
        <v>10</v>
      </c>
      <c r="Q20" s="40">
        <v>289000</v>
      </c>
      <c r="R20" s="40">
        <v>3550</v>
      </c>
      <c r="S20" s="41">
        <v>24000</v>
      </c>
      <c r="T20" s="42">
        <v>24000</v>
      </c>
      <c r="U20" s="41">
        <v>48000</v>
      </c>
      <c r="V20" s="41">
        <v>13000</v>
      </c>
      <c r="W20" s="41"/>
      <c r="X20" s="41"/>
      <c r="Y20" s="41">
        <v>60000</v>
      </c>
      <c r="Z20" s="41"/>
      <c r="AA20" s="41"/>
      <c r="AB20" s="41">
        <v>10000</v>
      </c>
      <c r="AC20" s="41">
        <v>50000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>
        <v>10000</v>
      </c>
      <c r="AT20" s="41"/>
      <c r="AU20" s="42">
        <v>50000</v>
      </c>
      <c r="AV20" s="42"/>
      <c r="AW20" s="42"/>
      <c r="AX20" s="43">
        <f t="shared" si="0"/>
        <v>289000</v>
      </c>
      <c r="AY20" s="44">
        <f t="shared" si="1"/>
        <v>1025950000</v>
      </c>
      <c r="AZ20" s="45"/>
    </row>
    <row r="21" spans="1:52" ht="28.5" customHeight="1">
      <c r="A21" s="35" t="s">
        <v>206</v>
      </c>
      <c r="B21" s="37">
        <v>17</v>
      </c>
      <c r="C21" s="37" t="s">
        <v>229</v>
      </c>
      <c r="D21" s="37" t="s">
        <v>230</v>
      </c>
      <c r="E21" s="37" t="s">
        <v>231</v>
      </c>
      <c r="F21" s="38" t="s">
        <v>113</v>
      </c>
      <c r="G21" s="37" t="s">
        <v>12</v>
      </c>
      <c r="H21" s="37" t="s">
        <v>9</v>
      </c>
      <c r="I21" s="39" t="s">
        <v>232</v>
      </c>
      <c r="J21" s="39" t="s">
        <v>233</v>
      </c>
      <c r="K21" s="39">
        <v>1</v>
      </c>
      <c r="L21" s="39" t="s">
        <v>234</v>
      </c>
      <c r="M21" s="39" t="s">
        <v>235</v>
      </c>
      <c r="N21" s="39" t="s">
        <v>236</v>
      </c>
      <c r="O21" s="39" t="s">
        <v>237</v>
      </c>
      <c r="P21" s="37" t="s">
        <v>10</v>
      </c>
      <c r="Q21" s="40">
        <v>845000</v>
      </c>
      <c r="R21" s="40">
        <v>10070</v>
      </c>
      <c r="S21" s="41">
        <v>840000</v>
      </c>
      <c r="T21" s="42">
        <v>3000</v>
      </c>
      <c r="U21" s="41">
        <v>2000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2"/>
      <c r="AV21" s="42"/>
      <c r="AW21" s="42"/>
      <c r="AX21" s="43">
        <f t="shared" si="0"/>
        <v>845000</v>
      </c>
      <c r="AY21" s="44">
        <f t="shared" si="1"/>
        <v>8509150000</v>
      </c>
      <c r="AZ21" s="44"/>
    </row>
    <row r="22" spans="1:52" ht="90">
      <c r="A22" s="35" t="s">
        <v>206</v>
      </c>
      <c r="B22" s="37">
        <v>18</v>
      </c>
      <c r="C22" s="37" t="s">
        <v>249</v>
      </c>
      <c r="D22" s="37" t="s">
        <v>238</v>
      </c>
      <c r="E22" s="37" t="s">
        <v>239</v>
      </c>
      <c r="F22" s="38" t="s">
        <v>240</v>
      </c>
      <c r="G22" s="37" t="s">
        <v>241</v>
      </c>
      <c r="H22" s="37" t="s">
        <v>242</v>
      </c>
      <c r="I22" s="39" t="s">
        <v>243</v>
      </c>
      <c r="J22" s="39" t="s">
        <v>244</v>
      </c>
      <c r="K22" s="39">
        <v>1</v>
      </c>
      <c r="L22" s="39" t="s">
        <v>234</v>
      </c>
      <c r="M22" s="39" t="s">
        <v>245</v>
      </c>
      <c r="N22" s="39" t="s">
        <v>246</v>
      </c>
      <c r="O22" s="39" t="s">
        <v>247</v>
      </c>
      <c r="P22" s="37" t="s">
        <v>248</v>
      </c>
      <c r="Q22" s="40">
        <v>142000</v>
      </c>
      <c r="R22" s="40">
        <v>38800</v>
      </c>
      <c r="S22" s="41">
        <v>96000</v>
      </c>
      <c r="T22" s="42">
        <v>30000</v>
      </c>
      <c r="U22" s="41"/>
      <c r="V22" s="41">
        <v>3000</v>
      </c>
      <c r="W22" s="41"/>
      <c r="X22" s="41"/>
      <c r="Y22" s="41"/>
      <c r="Z22" s="41"/>
      <c r="AA22" s="41">
        <v>1000</v>
      </c>
      <c r="AB22" s="41"/>
      <c r="AC22" s="41">
        <v>1500</v>
      </c>
      <c r="AD22" s="41"/>
      <c r="AE22" s="43">
        <v>100</v>
      </c>
      <c r="AF22" s="41"/>
      <c r="AG22" s="41">
        <v>400</v>
      </c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2">
        <v>10000</v>
      </c>
      <c r="AV22" s="42"/>
      <c r="AW22" s="42"/>
      <c r="AX22" s="43">
        <f t="shared" si="0"/>
        <v>142000</v>
      </c>
      <c r="AY22" s="44">
        <f t="shared" si="1"/>
        <v>5509600000</v>
      </c>
      <c r="AZ22" s="44"/>
    </row>
    <row r="23" spans="1:52" ht="33.9" customHeight="1">
      <c r="A23" s="35" t="s">
        <v>206</v>
      </c>
      <c r="B23" s="37">
        <v>19</v>
      </c>
      <c r="C23" s="37" t="s">
        <v>250</v>
      </c>
      <c r="D23" s="37" t="s">
        <v>251</v>
      </c>
      <c r="E23" s="37" t="s">
        <v>252</v>
      </c>
      <c r="F23" s="38" t="s">
        <v>253</v>
      </c>
      <c r="G23" s="37" t="s">
        <v>254</v>
      </c>
      <c r="H23" s="37" t="s">
        <v>11</v>
      </c>
      <c r="I23" s="39" t="s">
        <v>255</v>
      </c>
      <c r="J23" s="39" t="s">
        <v>256</v>
      </c>
      <c r="K23" s="39">
        <v>1</v>
      </c>
      <c r="L23" s="39" t="s">
        <v>234</v>
      </c>
      <c r="M23" s="39" t="s">
        <v>257</v>
      </c>
      <c r="N23" s="39" t="s">
        <v>258</v>
      </c>
      <c r="O23" s="39" t="s">
        <v>259</v>
      </c>
      <c r="P23" s="37" t="s">
        <v>228</v>
      </c>
      <c r="Q23" s="40">
        <v>3500</v>
      </c>
      <c r="R23" s="40">
        <v>68999</v>
      </c>
      <c r="S23" s="43">
        <v>300</v>
      </c>
      <c r="T23" s="47">
        <v>200</v>
      </c>
      <c r="U23" s="41">
        <v>3000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7">
        <v>0</v>
      </c>
      <c r="AV23" s="42"/>
      <c r="AW23" s="42"/>
      <c r="AX23" s="43">
        <f t="shared" si="0"/>
        <v>3500</v>
      </c>
      <c r="AY23" s="44">
        <f t="shared" si="1"/>
        <v>241496500</v>
      </c>
      <c r="AZ23" s="44"/>
    </row>
    <row r="24" spans="1:52" ht="120">
      <c r="A24" s="35" t="s">
        <v>624</v>
      </c>
      <c r="B24" s="37">
        <v>20</v>
      </c>
      <c r="C24" s="37" t="s">
        <v>618</v>
      </c>
      <c r="D24" s="37" t="s">
        <v>619</v>
      </c>
      <c r="E24" s="37" t="s">
        <v>620</v>
      </c>
      <c r="F24" s="38" t="s">
        <v>35</v>
      </c>
      <c r="G24" s="37" t="s">
        <v>24</v>
      </c>
      <c r="H24" s="37" t="s">
        <v>9</v>
      </c>
      <c r="I24" s="39" t="s">
        <v>399</v>
      </c>
      <c r="J24" s="39" t="s">
        <v>621</v>
      </c>
      <c r="K24" s="39">
        <v>1</v>
      </c>
      <c r="L24" s="39" t="s">
        <v>213</v>
      </c>
      <c r="M24" s="39" t="s">
        <v>622</v>
      </c>
      <c r="N24" s="39" t="s">
        <v>623</v>
      </c>
      <c r="O24" s="39" t="s">
        <v>383</v>
      </c>
      <c r="P24" s="37" t="s">
        <v>10</v>
      </c>
      <c r="Q24" s="40">
        <v>56500</v>
      </c>
      <c r="R24" s="40">
        <v>16300</v>
      </c>
      <c r="S24" s="41">
        <v>12000</v>
      </c>
      <c r="T24" s="42">
        <v>18000</v>
      </c>
      <c r="U24" s="41">
        <v>1500</v>
      </c>
      <c r="V24" s="41">
        <v>5000</v>
      </c>
      <c r="W24" s="41"/>
      <c r="X24" s="42"/>
      <c r="Y24" s="41"/>
      <c r="Z24" s="41"/>
      <c r="AA24" s="41"/>
      <c r="AB24" s="41"/>
      <c r="AC24" s="41"/>
      <c r="AD24" s="41"/>
      <c r="AE24" s="41"/>
      <c r="AF24" s="41"/>
      <c r="AG24" s="41">
        <v>20000</v>
      </c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2"/>
      <c r="AV24" s="42"/>
      <c r="AW24" s="42"/>
      <c r="AX24" s="43">
        <f t="shared" si="0"/>
        <v>56500</v>
      </c>
      <c r="AY24" s="44">
        <f t="shared" si="1"/>
        <v>920950000</v>
      </c>
      <c r="AZ24" s="45"/>
    </row>
    <row r="25" spans="1:52" ht="135">
      <c r="A25" s="35" t="s">
        <v>543</v>
      </c>
      <c r="B25" s="37">
        <v>21</v>
      </c>
      <c r="C25" s="37" t="s">
        <v>551</v>
      </c>
      <c r="D25" s="37" t="s">
        <v>552</v>
      </c>
      <c r="E25" s="37" t="s">
        <v>553</v>
      </c>
      <c r="F25" s="38" t="s">
        <v>554</v>
      </c>
      <c r="G25" s="37" t="s">
        <v>27</v>
      </c>
      <c r="H25" s="37" t="s">
        <v>555</v>
      </c>
      <c r="I25" s="39" t="s">
        <v>223</v>
      </c>
      <c r="J25" s="39" t="s">
        <v>556</v>
      </c>
      <c r="K25" s="39">
        <v>1</v>
      </c>
      <c r="L25" s="39" t="s">
        <v>234</v>
      </c>
      <c r="M25" s="39" t="s">
        <v>557</v>
      </c>
      <c r="N25" s="39" t="s">
        <v>558</v>
      </c>
      <c r="O25" s="39" t="s">
        <v>559</v>
      </c>
      <c r="P25" s="37" t="s">
        <v>374</v>
      </c>
      <c r="Q25" s="40">
        <v>7200</v>
      </c>
      <c r="R25" s="40">
        <v>94500</v>
      </c>
      <c r="S25" s="41">
        <v>6000</v>
      </c>
      <c r="T25" s="42">
        <v>1200</v>
      </c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2"/>
      <c r="AV25" s="42"/>
      <c r="AW25" s="42"/>
      <c r="AX25" s="43">
        <f t="shared" si="0"/>
        <v>7200</v>
      </c>
      <c r="AY25" s="44">
        <f t="shared" si="1"/>
        <v>680400000</v>
      </c>
      <c r="AZ25" s="44"/>
    </row>
    <row r="26" spans="1:52" ht="90">
      <c r="A26" s="35" t="s">
        <v>206</v>
      </c>
      <c r="B26" s="37">
        <v>22</v>
      </c>
      <c r="C26" s="37" t="s">
        <v>260</v>
      </c>
      <c r="D26" s="37" t="s">
        <v>261</v>
      </c>
      <c r="E26" s="37" t="s">
        <v>262</v>
      </c>
      <c r="F26" s="38" t="s">
        <v>263</v>
      </c>
      <c r="G26" s="37" t="s">
        <v>19</v>
      </c>
      <c r="H26" s="37" t="s">
        <v>9</v>
      </c>
      <c r="I26" s="39" t="s">
        <v>264</v>
      </c>
      <c r="J26" s="39" t="s">
        <v>265</v>
      </c>
      <c r="K26" s="39">
        <v>1</v>
      </c>
      <c r="L26" s="39" t="s">
        <v>234</v>
      </c>
      <c r="M26" s="39" t="s">
        <v>266</v>
      </c>
      <c r="N26" s="39" t="s">
        <v>267</v>
      </c>
      <c r="O26" s="39" t="s">
        <v>268</v>
      </c>
      <c r="P26" s="37" t="s">
        <v>10</v>
      </c>
      <c r="Q26" s="40">
        <v>74000</v>
      </c>
      <c r="R26" s="40">
        <v>3477</v>
      </c>
      <c r="S26" s="41">
        <v>36000</v>
      </c>
      <c r="T26" s="42">
        <v>24000</v>
      </c>
      <c r="U26" s="42"/>
      <c r="V26" s="41"/>
      <c r="W26" s="42"/>
      <c r="X26" s="42"/>
      <c r="Y26" s="42"/>
      <c r="Z26" s="42"/>
      <c r="AA26" s="42"/>
      <c r="AB26" s="42"/>
      <c r="AC26" s="42"/>
      <c r="AD26" s="42"/>
      <c r="AE26" s="48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1">
        <v>4000</v>
      </c>
      <c r="AT26" s="41"/>
      <c r="AU26" s="42">
        <v>10000</v>
      </c>
      <c r="AV26" s="42"/>
      <c r="AW26" s="42"/>
      <c r="AX26" s="43">
        <f t="shared" si="0"/>
        <v>74000</v>
      </c>
      <c r="AY26" s="44">
        <f t="shared" si="1"/>
        <v>257298000</v>
      </c>
      <c r="AZ26" s="44"/>
    </row>
    <row r="27" spans="1:52" ht="90">
      <c r="A27" s="35" t="s">
        <v>206</v>
      </c>
      <c r="B27" s="37">
        <v>23</v>
      </c>
      <c r="C27" s="37" t="s">
        <v>269</v>
      </c>
      <c r="D27" s="37" t="s">
        <v>270</v>
      </c>
      <c r="E27" s="37" t="s">
        <v>271</v>
      </c>
      <c r="F27" s="38" t="s">
        <v>272</v>
      </c>
      <c r="G27" s="37" t="s">
        <v>22</v>
      </c>
      <c r="H27" s="37" t="s">
        <v>9</v>
      </c>
      <c r="I27" s="39" t="s">
        <v>273</v>
      </c>
      <c r="J27" s="39" t="s">
        <v>265</v>
      </c>
      <c r="K27" s="39">
        <v>1</v>
      </c>
      <c r="L27" s="39" t="s">
        <v>213</v>
      </c>
      <c r="M27" s="39" t="s">
        <v>274</v>
      </c>
      <c r="N27" s="39" t="s">
        <v>275</v>
      </c>
      <c r="O27" s="39" t="s">
        <v>276</v>
      </c>
      <c r="P27" s="37" t="s">
        <v>10</v>
      </c>
      <c r="Q27" s="40">
        <v>141000</v>
      </c>
      <c r="R27" s="40">
        <v>6185</v>
      </c>
      <c r="S27" s="41">
        <v>40000</v>
      </c>
      <c r="T27" s="42">
        <v>24000</v>
      </c>
      <c r="U27" s="41">
        <v>25000</v>
      </c>
      <c r="V27" s="41">
        <v>20000</v>
      </c>
      <c r="W27" s="41">
        <v>15000</v>
      </c>
      <c r="X27" s="41">
        <v>1000</v>
      </c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>
        <v>1000</v>
      </c>
      <c r="AL27" s="41">
        <v>1000</v>
      </c>
      <c r="AM27" s="41"/>
      <c r="AN27" s="41"/>
      <c r="AO27" s="41"/>
      <c r="AP27" s="41"/>
      <c r="AQ27" s="41"/>
      <c r="AR27" s="41"/>
      <c r="AS27" s="41">
        <v>4000</v>
      </c>
      <c r="AT27" s="41"/>
      <c r="AU27" s="42">
        <v>10000</v>
      </c>
      <c r="AV27" s="42"/>
      <c r="AW27" s="42"/>
      <c r="AX27" s="43">
        <f t="shared" si="0"/>
        <v>141000</v>
      </c>
      <c r="AY27" s="44">
        <f t="shared" si="1"/>
        <v>872085000</v>
      </c>
      <c r="AZ27" s="45"/>
    </row>
    <row r="28" spans="1:52" ht="75">
      <c r="A28" s="35" t="s">
        <v>443</v>
      </c>
      <c r="B28" s="37">
        <v>24</v>
      </c>
      <c r="C28" s="37" t="s">
        <v>444</v>
      </c>
      <c r="D28" s="37" t="s">
        <v>445</v>
      </c>
      <c r="E28" s="37" t="s">
        <v>446</v>
      </c>
      <c r="F28" s="38" t="s">
        <v>447</v>
      </c>
      <c r="G28" s="37" t="s">
        <v>448</v>
      </c>
      <c r="H28" s="37" t="s">
        <v>449</v>
      </c>
      <c r="I28" s="39" t="s">
        <v>450</v>
      </c>
      <c r="J28" s="39" t="s">
        <v>451</v>
      </c>
      <c r="K28" s="39">
        <v>1</v>
      </c>
      <c r="L28" s="39" t="s">
        <v>213</v>
      </c>
      <c r="M28" s="39" t="s">
        <v>452</v>
      </c>
      <c r="N28" s="39" t="s">
        <v>453</v>
      </c>
      <c r="O28" s="39" t="s">
        <v>454</v>
      </c>
      <c r="P28" s="37" t="s">
        <v>374</v>
      </c>
      <c r="Q28" s="40">
        <v>24260</v>
      </c>
      <c r="R28" s="40">
        <v>79800</v>
      </c>
      <c r="S28" s="41">
        <v>20000</v>
      </c>
      <c r="T28" s="42">
        <v>3000</v>
      </c>
      <c r="U28" s="41">
        <v>1000</v>
      </c>
      <c r="V28" s="41">
        <v>10</v>
      </c>
      <c r="W28" s="41"/>
      <c r="X28" s="41">
        <v>10</v>
      </c>
      <c r="Y28" s="41"/>
      <c r="Z28" s="41"/>
      <c r="AA28" s="41">
        <v>50</v>
      </c>
      <c r="AB28" s="41">
        <v>20</v>
      </c>
      <c r="AC28" s="41">
        <v>20</v>
      </c>
      <c r="AD28" s="41">
        <v>30</v>
      </c>
      <c r="AE28" s="41"/>
      <c r="AF28" s="41">
        <v>100</v>
      </c>
      <c r="AG28" s="41"/>
      <c r="AH28" s="41"/>
      <c r="AI28" s="41"/>
      <c r="AJ28" s="41"/>
      <c r="AK28" s="41"/>
      <c r="AL28" s="41"/>
      <c r="AM28" s="41"/>
      <c r="AN28" s="41">
        <v>20</v>
      </c>
      <c r="AO28" s="41"/>
      <c r="AP28" s="41"/>
      <c r="AQ28" s="41"/>
      <c r="AR28" s="41"/>
      <c r="AS28" s="41"/>
      <c r="AT28" s="41"/>
      <c r="AU28" s="42"/>
      <c r="AV28" s="42"/>
      <c r="AW28" s="42"/>
      <c r="AX28" s="43">
        <f t="shared" si="0"/>
        <v>24260</v>
      </c>
      <c r="AY28" s="44">
        <f t="shared" si="1"/>
        <v>1935948000</v>
      </c>
      <c r="AZ28" s="49"/>
    </row>
    <row r="29" spans="1:52" ht="75">
      <c r="A29" s="35" t="s">
        <v>639</v>
      </c>
      <c r="B29" s="37">
        <v>25</v>
      </c>
      <c r="C29" s="37" t="s">
        <v>648</v>
      </c>
      <c r="D29" s="37" t="s">
        <v>649</v>
      </c>
      <c r="E29" s="37" t="s">
        <v>650</v>
      </c>
      <c r="F29" s="38" t="s">
        <v>651</v>
      </c>
      <c r="G29" s="37" t="s">
        <v>27</v>
      </c>
      <c r="H29" s="37" t="s">
        <v>644</v>
      </c>
      <c r="I29" s="39" t="s">
        <v>490</v>
      </c>
      <c r="J29" s="39" t="s">
        <v>652</v>
      </c>
      <c r="K29" s="39">
        <v>1</v>
      </c>
      <c r="L29" s="39" t="s">
        <v>282</v>
      </c>
      <c r="M29" s="39" t="s">
        <v>653</v>
      </c>
      <c r="N29" s="39" t="s">
        <v>646</v>
      </c>
      <c r="O29" s="39" t="s">
        <v>647</v>
      </c>
      <c r="P29" s="37" t="s">
        <v>10</v>
      </c>
      <c r="Q29" s="40">
        <v>19500</v>
      </c>
      <c r="R29" s="40">
        <v>23100</v>
      </c>
      <c r="S29" s="41">
        <v>10000</v>
      </c>
      <c r="T29" s="41">
        <v>6000</v>
      </c>
      <c r="U29" s="41">
        <v>2000</v>
      </c>
      <c r="V29" s="41">
        <v>1000</v>
      </c>
      <c r="W29" s="41"/>
      <c r="X29" s="41"/>
      <c r="Y29" s="41"/>
      <c r="Z29" s="41"/>
      <c r="AA29" s="41"/>
      <c r="AB29" s="41"/>
      <c r="AC29" s="41"/>
      <c r="AD29" s="41"/>
      <c r="AE29" s="41">
        <v>500</v>
      </c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3">
        <f t="shared" si="0"/>
        <v>19500</v>
      </c>
      <c r="AY29" s="44">
        <f t="shared" si="1"/>
        <v>450450000</v>
      </c>
      <c r="AZ29" s="45"/>
    </row>
    <row r="30" spans="1:52" ht="120">
      <c r="A30" s="35" t="s">
        <v>624</v>
      </c>
      <c r="B30" s="37">
        <v>26</v>
      </c>
      <c r="C30" s="37" t="s">
        <v>625</v>
      </c>
      <c r="D30" s="37" t="s">
        <v>626</v>
      </c>
      <c r="E30" s="37" t="s">
        <v>627</v>
      </c>
      <c r="F30" s="38" t="s">
        <v>117</v>
      </c>
      <c r="G30" s="37" t="s">
        <v>628</v>
      </c>
      <c r="H30" s="37" t="s">
        <v>449</v>
      </c>
      <c r="I30" s="39" t="s">
        <v>629</v>
      </c>
      <c r="J30" s="39" t="s">
        <v>630</v>
      </c>
      <c r="K30" s="39">
        <v>1</v>
      </c>
      <c r="L30" s="39" t="s">
        <v>213</v>
      </c>
      <c r="M30" s="39" t="s">
        <v>631</v>
      </c>
      <c r="N30" s="39" t="s">
        <v>632</v>
      </c>
      <c r="O30" s="39" t="s">
        <v>633</v>
      </c>
      <c r="P30" s="37" t="s">
        <v>318</v>
      </c>
      <c r="Q30" s="40">
        <v>2000</v>
      </c>
      <c r="R30" s="40">
        <v>218000</v>
      </c>
      <c r="S30" s="41">
        <v>1800</v>
      </c>
      <c r="T30" s="41">
        <v>200</v>
      </c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3">
        <f t="shared" si="0"/>
        <v>2000</v>
      </c>
      <c r="AY30" s="44">
        <f t="shared" si="1"/>
        <v>436000000</v>
      </c>
      <c r="AZ30" s="44"/>
    </row>
    <row r="31" spans="1:52" ht="90">
      <c r="A31" s="35" t="s">
        <v>319</v>
      </c>
      <c r="B31" s="37">
        <v>27</v>
      </c>
      <c r="C31" s="37" t="s">
        <v>335</v>
      </c>
      <c r="D31" s="37" t="s">
        <v>336</v>
      </c>
      <c r="E31" s="37" t="s">
        <v>337</v>
      </c>
      <c r="F31" s="38" t="s">
        <v>118</v>
      </c>
      <c r="G31" s="37" t="s">
        <v>338</v>
      </c>
      <c r="H31" s="37" t="s">
        <v>242</v>
      </c>
      <c r="I31" s="39" t="s">
        <v>339</v>
      </c>
      <c r="J31" s="39" t="s">
        <v>340</v>
      </c>
      <c r="K31" s="39">
        <v>1</v>
      </c>
      <c r="L31" s="39" t="s">
        <v>234</v>
      </c>
      <c r="M31" s="39" t="s">
        <v>341</v>
      </c>
      <c r="N31" s="39" t="s">
        <v>342</v>
      </c>
      <c r="O31" s="39" t="s">
        <v>343</v>
      </c>
      <c r="P31" s="37" t="s">
        <v>228</v>
      </c>
      <c r="Q31" s="40">
        <v>12000</v>
      </c>
      <c r="R31" s="40">
        <v>105000</v>
      </c>
      <c r="S31" s="41">
        <v>10000</v>
      </c>
      <c r="T31" s="41">
        <v>2000</v>
      </c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3">
        <f t="shared" si="0"/>
        <v>12000</v>
      </c>
      <c r="AY31" s="44">
        <f t="shared" si="1"/>
        <v>1260000000</v>
      </c>
      <c r="AZ31" s="45"/>
    </row>
    <row r="32" spans="1:52" ht="105">
      <c r="A32" s="35" t="s">
        <v>594</v>
      </c>
      <c r="B32" s="37">
        <v>28</v>
      </c>
      <c r="C32" s="37" t="s">
        <v>595</v>
      </c>
      <c r="D32" s="37" t="s">
        <v>596</v>
      </c>
      <c r="E32" s="37" t="s">
        <v>597</v>
      </c>
      <c r="F32" s="38" t="s">
        <v>598</v>
      </c>
      <c r="G32" s="37" t="s">
        <v>185</v>
      </c>
      <c r="H32" s="37" t="s">
        <v>222</v>
      </c>
      <c r="I32" s="39" t="s">
        <v>599</v>
      </c>
      <c r="J32" s="39" t="s">
        <v>600</v>
      </c>
      <c r="K32" s="39">
        <v>1</v>
      </c>
      <c r="L32" s="39" t="s">
        <v>234</v>
      </c>
      <c r="M32" s="39" t="s">
        <v>601</v>
      </c>
      <c r="N32" s="39" t="s">
        <v>602</v>
      </c>
      <c r="O32" s="39" t="s">
        <v>247</v>
      </c>
      <c r="P32" s="37" t="s">
        <v>603</v>
      </c>
      <c r="Q32" s="40">
        <v>148700</v>
      </c>
      <c r="R32" s="40">
        <v>4400</v>
      </c>
      <c r="S32" s="41">
        <v>120000</v>
      </c>
      <c r="T32" s="41">
        <v>24000</v>
      </c>
      <c r="U32" s="41"/>
      <c r="V32" s="41"/>
      <c r="W32" s="41">
        <v>3000</v>
      </c>
      <c r="X32" s="41"/>
      <c r="Y32" s="41"/>
      <c r="Z32" s="41"/>
      <c r="AA32" s="41"/>
      <c r="AB32" s="41"/>
      <c r="AC32" s="41"/>
      <c r="AD32" s="41">
        <v>1000</v>
      </c>
      <c r="AE32" s="41">
        <v>100</v>
      </c>
      <c r="AF32" s="41">
        <v>500</v>
      </c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>
        <v>100</v>
      </c>
      <c r="AV32" s="41"/>
      <c r="AW32" s="41"/>
      <c r="AX32" s="43">
        <f t="shared" si="0"/>
        <v>148700</v>
      </c>
      <c r="AY32" s="44">
        <f t="shared" si="1"/>
        <v>654280000</v>
      </c>
      <c r="AZ32" s="45"/>
    </row>
    <row r="33" spans="1:52" ht="40.5" customHeight="1">
      <c r="A33" s="35" t="s">
        <v>660</v>
      </c>
      <c r="B33" s="37">
        <v>29</v>
      </c>
      <c r="C33" s="37" t="s">
        <v>654</v>
      </c>
      <c r="D33" s="37" t="s">
        <v>655</v>
      </c>
      <c r="E33" s="37" t="s">
        <v>656</v>
      </c>
      <c r="F33" s="38" t="s">
        <v>598</v>
      </c>
      <c r="G33" s="37" t="s">
        <v>42</v>
      </c>
      <c r="H33" s="37" t="s">
        <v>9</v>
      </c>
      <c r="I33" s="39" t="s">
        <v>211</v>
      </c>
      <c r="J33" s="39" t="s">
        <v>291</v>
      </c>
      <c r="K33" s="39">
        <v>1</v>
      </c>
      <c r="L33" s="39" t="s">
        <v>213</v>
      </c>
      <c r="M33" s="39" t="s">
        <v>657</v>
      </c>
      <c r="N33" s="39" t="s">
        <v>658</v>
      </c>
      <c r="O33" s="39" t="s">
        <v>659</v>
      </c>
      <c r="P33" s="37" t="s">
        <v>10</v>
      </c>
      <c r="Q33" s="40">
        <v>449000</v>
      </c>
      <c r="R33" s="40">
        <v>3200</v>
      </c>
      <c r="S33" s="41">
        <v>240000</v>
      </c>
      <c r="T33" s="41">
        <v>120000</v>
      </c>
      <c r="U33" s="41">
        <v>70000</v>
      </c>
      <c r="V33" s="41">
        <v>10000</v>
      </c>
      <c r="W33" s="41"/>
      <c r="X33" s="41"/>
      <c r="Y33" s="41">
        <v>3000</v>
      </c>
      <c r="Z33" s="41"/>
      <c r="AA33" s="41">
        <v>5000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>
        <v>1000</v>
      </c>
      <c r="AV33" s="41"/>
      <c r="AW33" s="41"/>
      <c r="AX33" s="43">
        <f t="shared" si="0"/>
        <v>449000</v>
      </c>
      <c r="AY33" s="44">
        <f t="shared" si="1"/>
        <v>1436800000</v>
      </c>
      <c r="AZ33" s="45"/>
    </row>
    <row r="34" spans="1:52" ht="29.25" customHeight="1">
      <c r="A34" s="35" t="s">
        <v>668</v>
      </c>
      <c r="B34" s="37">
        <v>30</v>
      </c>
      <c r="C34" s="37" t="s">
        <v>661</v>
      </c>
      <c r="D34" s="37" t="s">
        <v>662</v>
      </c>
      <c r="E34" s="37" t="s">
        <v>663</v>
      </c>
      <c r="F34" s="38" t="s">
        <v>56</v>
      </c>
      <c r="G34" s="37" t="s">
        <v>8</v>
      </c>
      <c r="H34" s="37" t="s">
        <v>9</v>
      </c>
      <c r="I34" s="39" t="s">
        <v>664</v>
      </c>
      <c r="J34" s="39" t="s">
        <v>665</v>
      </c>
      <c r="K34" s="39">
        <v>1</v>
      </c>
      <c r="L34" s="39" t="s">
        <v>213</v>
      </c>
      <c r="M34" s="39">
        <v>800110402523</v>
      </c>
      <c r="N34" s="39" t="s">
        <v>666</v>
      </c>
      <c r="O34" s="39" t="s">
        <v>276</v>
      </c>
      <c r="P34" s="37" t="s">
        <v>667</v>
      </c>
      <c r="Q34" s="40">
        <v>2525000</v>
      </c>
      <c r="R34" s="40">
        <v>2562</v>
      </c>
      <c r="S34" s="41">
        <v>180000</v>
      </c>
      <c r="T34" s="41">
        <v>60000</v>
      </c>
      <c r="U34" s="41">
        <v>300000</v>
      </c>
      <c r="V34" s="41">
        <v>30000</v>
      </c>
      <c r="W34" s="41">
        <v>500000</v>
      </c>
      <c r="X34" s="41">
        <v>800000</v>
      </c>
      <c r="Y34" s="41">
        <v>60000</v>
      </c>
      <c r="Z34" s="41"/>
      <c r="AA34" s="41">
        <v>30000</v>
      </c>
      <c r="AB34" s="41">
        <v>300000</v>
      </c>
      <c r="AC34" s="41">
        <v>200000</v>
      </c>
      <c r="AD34" s="41"/>
      <c r="AE34" s="41"/>
      <c r="AF34" s="41"/>
      <c r="AG34" s="41">
        <v>2000</v>
      </c>
      <c r="AH34" s="41"/>
      <c r="AI34" s="41"/>
      <c r="AJ34" s="41"/>
      <c r="AK34" s="41"/>
      <c r="AL34" s="41"/>
      <c r="AM34" s="41"/>
      <c r="AN34" s="41">
        <v>33000</v>
      </c>
      <c r="AO34" s="41"/>
      <c r="AP34" s="41"/>
      <c r="AQ34" s="41"/>
      <c r="AR34" s="41"/>
      <c r="AS34" s="41"/>
      <c r="AT34" s="41"/>
      <c r="AU34" s="41">
        <v>30000</v>
      </c>
      <c r="AV34" s="41"/>
      <c r="AW34" s="41"/>
      <c r="AX34" s="43">
        <f t="shared" si="0"/>
        <v>2525000</v>
      </c>
      <c r="AY34" s="44">
        <f t="shared" si="1"/>
        <v>6469050000</v>
      </c>
      <c r="AZ34" s="45"/>
    </row>
    <row r="35" spans="1:52" ht="122.4">
      <c r="A35" s="35" t="s">
        <v>413</v>
      </c>
      <c r="B35" s="37">
        <v>31</v>
      </c>
      <c r="C35" s="37" t="s">
        <v>421</v>
      </c>
      <c r="D35" s="37" t="s">
        <v>422</v>
      </c>
      <c r="E35" s="37" t="s">
        <v>423</v>
      </c>
      <c r="F35" s="38" t="s">
        <v>424</v>
      </c>
      <c r="G35" s="37" t="s">
        <v>425</v>
      </c>
      <c r="H35" s="37" t="s">
        <v>222</v>
      </c>
      <c r="I35" s="39" t="s">
        <v>223</v>
      </c>
      <c r="J35" s="39" t="s">
        <v>426</v>
      </c>
      <c r="K35" s="39">
        <v>1</v>
      </c>
      <c r="L35" s="39" t="s">
        <v>282</v>
      </c>
      <c r="M35" s="39" t="s">
        <v>427</v>
      </c>
      <c r="N35" s="39" t="s">
        <v>428</v>
      </c>
      <c r="O35" s="39" t="s">
        <v>429</v>
      </c>
      <c r="P35" s="37" t="s">
        <v>228</v>
      </c>
      <c r="Q35" s="40">
        <v>80530</v>
      </c>
      <c r="R35" s="40">
        <v>199500</v>
      </c>
      <c r="S35" s="41">
        <v>60000</v>
      </c>
      <c r="T35" s="41">
        <v>20000</v>
      </c>
      <c r="U35" s="41">
        <v>500</v>
      </c>
      <c r="V35" s="41"/>
      <c r="W35" s="41"/>
      <c r="X35" s="41"/>
      <c r="Y35" s="41"/>
      <c r="Z35" s="41"/>
      <c r="AA35" s="41">
        <v>20</v>
      </c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>
        <v>10</v>
      </c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3">
        <f t="shared" si="0"/>
        <v>80530</v>
      </c>
      <c r="AY35" s="44">
        <f t="shared" si="1"/>
        <v>16065735000</v>
      </c>
      <c r="AZ35" s="44"/>
    </row>
    <row r="36" spans="1:52" ht="120">
      <c r="A36" s="35" t="s">
        <v>593</v>
      </c>
      <c r="B36" s="37">
        <v>32</v>
      </c>
      <c r="C36" s="37" t="s">
        <v>585</v>
      </c>
      <c r="D36" s="37" t="s">
        <v>586</v>
      </c>
      <c r="E36" s="37" t="s">
        <v>587</v>
      </c>
      <c r="F36" s="38" t="s">
        <v>125</v>
      </c>
      <c r="G36" s="37" t="s">
        <v>29</v>
      </c>
      <c r="H36" s="37" t="s">
        <v>588</v>
      </c>
      <c r="I36" s="39" t="s">
        <v>589</v>
      </c>
      <c r="J36" s="39" t="s">
        <v>590</v>
      </c>
      <c r="K36" s="39">
        <v>1</v>
      </c>
      <c r="L36" s="39" t="s">
        <v>213</v>
      </c>
      <c r="M36" s="39" t="s">
        <v>591</v>
      </c>
      <c r="N36" s="39" t="s">
        <v>592</v>
      </c>
      <c r="O36" s="39" t="s">
        <v>227</v>
      </c>
      <c r="P36" s="37" t="s">
        <v>10</v>
      </c>
      <c r="Q36" s="40">
        <v>71000</v>
      </c>
      <c r="R36" s="40">
        <v>1120</v>
      </c>
      <c r="S36" s="41">
        <v>12000</v>
      </c>
      <c r="T36" s="41">
        <v>6000</v>
      </c>
      <c r="U36" s="41"/>
      <c r="V36" s="41"/>
      <c r="W36" s="41">
        <v>3000</v>
      </c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>
        <v>50000</v>
      </c>
      <c r="AV36" s="41"/>
      <c r="AW36" s="41"/>
      <c r="AX36" s="43">
        <f t="shared" ref="AX36:AX60" si="2">SUM(S36:AW36)</f>
        <v>71000</v>
      </c>
      <c r="AY36" s="44">
        <f t="shared" ref="AY36:AY60" si="3">Q36*R36</f>
        <v>79520000</v>
      </c>
      <c r="AZ36" s="45"/>
    </row>
    <row r="37" spans="1:52" ht="135">
      <c r="A37" s="35" t="s">
        <v>512</v>
      </c>
      <c r="B37" s="37">
        <v>33</v>
      </c>
      <c r="C37" s="37" t="s">
        <v>513</v>
      </c>
      <c r="D37" s="37" t="s">
        <v>514</v>
      </c>
      <c r="E37" s="37" t="s">
        <v>515</v>
      </c>
      <c r="F37" s="38" t="s">
        <v>20</v>
      </c>
      <c r="G37" s="37" t="s">
        <v>21</v>
      </c>
      <c r="H37" s="37" t="s">
        <v>9</v>
      </c>
      <c r="I37" s="39" t="s">
        <v>399</v>
      </c>
      <c r="J37" s="39" t="s">
        <v>400</v>
      </c>
      <c r="K37" s="39">
        <v>1</v>
      </c>
      <c r="L37" s="39" t="s">
        <v>213</v>
      </c>
      <c r="M37" s="39" t="s">
        <v>516</v>
      </c>
      <c r="N37" s="39" t="s">
        <v>517</v>
      </c>
      <c r="O37" s="39" t="s">
        <v>373</v>
      </c>
      <c r="P37" s="37" t="s">
        <v>10</v>
      </c>
      <c r="Q37" s="40">
        <v>23400</v>
      </c>
      <c r="R37" s="40">
        <v>5200</v>
      </c>
      <c r="S37" s="43">
        <v>0</v>
      </c>
      <c r="T37" s="43">
        <v>0</v>
      </c>
      <c r="U37" s="41">
        <v>3000</v>
      </c>
      <c r="V37" s="41">
        <v>400</v>
      </c>
      <c r="W37" s="41">
        <v>20000</v>
      </c>
      <c r="X37" s="43">
        <v>0</v>
      </c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3">
        <f t="shared" si="2"/>
        <v>23400</v>
      </c>
      <c r="AY37" s="44">
        <f t="shared" si="3"/>
        <v>121680000</v>
      </c>
      <c r="AZ37" s="45"/>
    </row>
    <row r="38" spans="1:52" ht="105">
      <c r="A38" s="35" t="s">
        <v>413</v>
      </c>
      <c r="B38" s="37">
        <v>34</v>
      </c>
      <c r="C38" s="37" t="s">
        <v>430</v>
      </c>
      <c r="D38" s="37" t="s">
        <v>431</v>
      </c>
      <c r="E38" s="37" t="s">
        <v>432</v>
      </c>
      <c r="F38" s="38" t="s">
        <v>20</v>
      </c>
      <c r="G38" s="37" t="s">
        <v>16</v>
      </c>
      <c r="H38" s="37" t="s">
        <v>9</v>
      </c>
      <c r="I38" s="39" t="s">
        <v>399</v>
      </c>
      <c r="J38" s="39" t="s">
        <v>433</v>
      </c>
      <c r="K38" s="39">
        <v>1</v>
      </c>
      <c r="L38" s="39" t="s">
        <v>213</v>
      </c>
      <c r="M38" s="39" t="s">
        <v>434</v>
      </c>
      <c r="N38" s="39" t="s">
        <v>419</v>
      </c>
      <c r="O38" s="39" t="s">
        <v>420</v>
      </c>
      <c r="P38" s="37" t="s">
        <v>10</v>
      </c>
      <c r="Q38" s="40">
        <v>33000</v>
      </c>
      <c r="R38" s="40">
        <v>2600</v>
      </c>
      <c r="S38" s="41"/>
      <c r="T38" s="41"/>
      <c r="U38" s="41">
        <v>3000</v>
      </c>
      <c r="V38" s="41"/>
      <c r="W38" s="41"/>
      <c r="X38" s="41">
        <v>3000</v>
      </c>
      <c r="Y38" s="41"/>
      <c r="Z38" s="41"/>
      <c r="AA38" s="41"/>
      <c r="AB38" s="41">
        <v>20000</v>
      </c>
      <c r="AC38" s="41">
        <v>5000</v>
      </c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>
        <v>2000</v>
      </c>
      <c r="AT38" s="41"/>
      <c r="AU38" s="41"/>
      <c r="AV38" s="41"/>
      <c r="AW38" s="41"/>
      <c r="AX38" s="43">
        <f t="shared" si="2"/>
        <v>33000</v>
      </c>
      <c r="AY38" s="44">
        <f t="shared" si="3"/>
        <v>85800000</v>
      </c>
      <c r="AZ38" s="45"/>
    </row>
    <row r="39" spans="1:52" ht="90">
      <c r="A39" s="35" t="s">
        <v>319</v>
      </c>
      <c r="B39" s="37">
        <v>35</v>
      </c>
      <c r="C39" s="37" t="s">
        <v>344</v>
      </c>
      <c r="D39" s="37" t="s">
        <v>345</v>
      </c>
      <c r="E39" s="37" t="s">
        <v>346</v>
      </c>
      <c r="F39" s="38" t="s">
        <v>347</v>
      </c>
      <c r="G39" s="37" t="s">
        <v>129</v>
      </c>
      <c r="H39" s="37" t="s">
        <v>9</v>
      </c>
      <c r="I39" s="39" t="s">
        <v>348</v>
      </c>
      <c r="J39" s="39" t="s">
        <v>349</v>
      </c>
      <c r="K39" s="39">
        <v>1</v>
      </c>
      <c r="L39" s="39" t="s">
        <v>234</v>
      </c>
      <c r="M39" s="39" t="s">
        <v>350</v>
      </c>
      <c r="N39" s="39" t="s">
        <v>351</v>
      </c>
      <c r="O39" s="39" t="s">
        <v>352</v>
      </c>
      <c r="P39" s="37" t="s">
        <v>301</v>
      </c>
      <c r="Q39" s="40">
        <v>442000</v>
      </c>
      <c r="R39" s="40">
        <v>2592</v>
      </c>
      <c r="S39" s="43">
        <v>210000</v>
      </c>
      <c r="T39" s="43">
        <v>60000</v>
      </c>
      <c r="U39" s="43">
        <v>150000</v>
      </c>
      <c r="V39" s="41"/>
      <c r="W39" s="41">
        <v>5000</v>
      </c>
      <c r="X39" s="41"/>
      <c r="Y39" s="41">
        <v>2000</v>
      </c>
      <c r="Z39" s="41"/>
      <c r="AA39" s="43">
        <v>5000</v>
      </c>
      <c r="AB39" s="41"/>
      <c r="AC39" s="41">
        <v>1000</v>
      </c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3">
        <v>4000</v>
      </c>
      <c r="AT39" s="41"/>
      <c r="AU39" s="43">
        <v>5000</v>
      </c>
      <c r="AV39" s="41"/>
      <c r="AW39" s="41"/>
      <c r="AX39" s="43">
        <f t="shared" si="2"/>
        <v>442000</v>
      </c>
      <c r="AY39" s="44">
        <f t="shared" si="3"/>
        <v>1145664000</v>
      </c>
      <c r="AZ39" s="50"/>
    </row>
    <row r="40" spans="1:52" ht="120">
      <c r="A40" s="35" t="s">
        <v>543</v>
      </c>
      <c r="B40" s="37">
        <v>36</v>
      </c>
      <c r="C40" s="37" t="s">
        <v>560</v>
      </c>
      <c r="D40" s="37" t="s">
        <v>561</v>
      </c>
      <c r="E40" s="37" t="s">
        <v>562</v>
      </c>
      <c r="F40" s="38" t="s">
        <v>563</v>
      </c>
      <c r="G40" s="37" t="s">
        <v>564</v>
      </c>
      <c r="H40" s="37" t="s">
        <v>222</v>
      </c>
      <c r="I40" s="39" t="s">
        <v>223</v>
      </c>
      <c r="J40" s="39" t="s">
        <v>565</v>
      </c>
      <c r="K40" s="39">
        <v>1</v>
      </c>
      <c r="L40" s="39" t="s">
        <v>213</v>
      </c>
      <c r="M40" s="39" t="s">
        <v>566</v>
      </c>
      <c r="N40" s="39" t="s">
        <v>567</v>
      </c>
      <c r="O40" s="39" t="s">
        <v>568</v>
      </c>
      <c r="P40" s="37" t="s">
        <v>374</v>
      </c>
      <c r="Q40" s="40">
        <v>10010</v>
      </c>
      <c r="R40" s="40">
        <v>15280</v>
      </c>
      <c r="S40" s="41"/>
      <c r="T40" s="41"/>
      <c r="U40" s="41"/>
      <c r="V40" s="41">
        <v>10</v>
      </c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>
        <v>10000</v>
      </c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3">
        <f t="shared" si="2"/>
        <v>10010</v>
      </c>
      <c r="AY40" s="44">
        <f t="shared" si="3"/>
        <v>152952800</v>
      </c>
      <c r="AZ40" s="44"/>
    </row>
    <row r="41" spans="1:52" ht="30.75" customHeight="1">
      <c r="A41" s="35" t="s">
        <v>206</v>
      </c>
      <c r="B41" s="37">
        <v>37</v>
      </c>
      <c r="C41" s="37" t="s">
        <v>277</v>
      </c>
      <c r="D41" s="37" t="s">
        <v>278</v>
      </c>
      <c r="E41" s="37" t="s">
        <v>279</v>
      </c>
      <c r="F41" s="38" t="s">
        <v>280</v>
      </c>
      <c r="G41" s="37" t="s">
        <v>40</v>
      </c>
      <c r="H41" s="37" t="s">
        <v>9</v>
      </c>
      <c r="I41" s="39" t="s">
        <v>190</v>
      </c>
      <c r="J41" s="39" t="s">
        <v>281</v>
      </c>
      <c r="K41" s="39">
        <v>1</v>
      </c>
      <c r="L41" s="39" t="s">
        <v>282</v>
      </c>
      <c r="M41" s="39" t="s">
        <v>283</v>
      </c>
      <c r="N41" s="39" t="s">
        <v>284</v>
      </c>
      <c r="O41" s="39" t="s">
        <v>285</v>
      </c>
      <c r="P41" s="37" t="s">
        <v>10</v>
      </c>
      <c r="Q41" s="40">
        <v>3000</v>
      </c>
      <c r="R41" s="40">
        <v>2775</v>
      </c>
      <c r="S41" s="43">
        <v>2000</v>
      </c>
      <c r="T41" s="43">
        <v>1000</v>
      </c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3">
        <f t="shared" si="2"/>
        <v>3000</v>
      </c>
      <c r="AY41" s="44">
        <f t="shared" si="3"/>
        <v>8325000</v>
      </c>
      <c r="AZ41" s="44"/>
    </row>
    <row r="42" spans="1:52" ht="30.75" customHeight="1">
      <c r="A42" s="35" t="s">
        <v>634</v>
      </c>
      <c r="B42" s="37">
        <v>38</v>
      </c>
      <c r="C42" s="37" t="s">
        <v>635</v>
      </c>
      <c r="D42" s="37" t="s">
        <v>636</v>
      </c>
      <c r="E42" s="37" t="s">
        <v>637</v>
      </c>
      <c r="F42" s="38" t="s">
        <v>130</v>
      </c>
      <c r="G42" s="37" t="s">
        <v>29</v>
      </c>
      <c r="H42" s="37" t="s">
        <v>547</v>
      </c>
      <c r="I42" s="39" t="s">
        <v>211</v>
      </c>
      <c r="J42" s="39" t="s">
        <v>291</v>
      </c>
      <c r="K42" s="39">
        <v>1</v>
      </c>
      <c r="L42" s="39" t="s">
        <v>213</v>
      </c>
      <c r="M42" s="39" t="s">
        <v>638</v>
      </c>
      <c r="N42" s="39" t="s">
        <v>402</v>
      </c>
      <c r="O42" s="39" t="s">
        <v>403</v>
      </c>
      <c r="P42" s="37" t="s">
        <v>10</v>
      </c>
      <c r="Q42" s="40">
        <v>129000</v>
      </c>
      <c r="R42" s="40">
        <v>1730</v>
      </c>
      <c r="S42" s="41">
        <v>24000</v>
      </c>
      <c r="T42" s="41">
        <v>36000</v>
      </c>
      <c r="U42" s="41">
        <v>3000</v>
      </c>
      <c r="V42" s="41"/>
      <c r="W42" s="41">
        <v>20000</v>
      </c>
      <c r="X42" s="41"/>
      <c r="Y42" s="41"/>
      <c r="Z42" s="41"/>
      <c r="AA42" s="41"/>
      <c r="AB42" s="41"/>
      <c r="AC42" s="41">
        <v>10000</v>
      </c>
      <c r="AD42" s="41"/>
      <c r="AE42" s="41">
        <v>10000</v>
      </c>
      <c r="AF42" s="41"/>
      <c r="AG42" s="41"/>
      <c r="AH42" s="41"/>
      <c r="AI42" s="41">
        <v>20000</v>
      </c>
      <c r="AJ42" s="41"/>
      <c r="AK42" s="41"/>
      <c r="AL42" s="41"/>
      <c r="AM42" s="41"/>
      <c r="AN42" s="41">
        <v>6000</v>
      </c>
      <c r="AO42" s="41"/>
      <c r="AP42" s="41"/>
      <c r="AQ42" s="41"/>
      <c r="AR42" s="41"/>
      <c r="AS42" s="41"/>
      <c r="AT42" s="41"/>
      <c r="AU42" s="41"/>
      <c r="AV42" s="41"/>
      <c r="AW42" s="41"/>
      <c r="AX42" s="43">
        <f t="shared" si="2"/>
        <v>129000</v>
      </c>
      <c r="AY42" s="44">
        <f t="shared" si="3"/>
        <v>223170000</v>
      </c>
      <c r="AZ42" s="45"/>
    </row>
    <row r="43" spans="1:52" ht="75">
      <c r="A43" s="35" t="s">
        <v>464</v>
      </c>
      <c r="B43" s="37">
        <v>39</v>
      </c>
      <c r="C43" s="37" t="s">
        <v>465</v>
      </c>
      <c r="D43" s="37" t="s">
        <v>466</v>
      </c>
      <c r="E43" s="37" t="s">
        <v>467</v>
      </c>
      <c r="F43" s="38" t="s">
        <v>90</v>
      </c>
      <c r="G43" s="37" t="s">
        <v>132</v>
      </c>
      <c r="H43" s="37" t="s">
        <v>222</v>
      </c>
      <c r="I43" s="39" t="s">
        <v>223</v>
      </c>
      <c r="J43" s="39" t="s">
        <v>468</v>
      </c>
      <c r="K43" s="39">
        <v>1</v>
      </c>
      <c r="L43" s="39" t="s">
        <v>282</v>
      </c>
      <c r="M43" s="39" t="s">
        <v>469</v>
      </c>
      <c r="N43" s="39" t="s">
        <v>470</v>
      </c>
      <c r="O43" s="39" t="s">
        <v>471</v>
      </c>
      <c r="P43" s="37" t="s">
        <v>374</v>
      </c>
      <c r="Q43" s="40">
        <v>61500</v>
      </c>
      <c r="R43" s="40">
        <v>21600</v>
      </c>
      <c r="S43" s="41">
        <v>24000</v>
      </c>
      <c r="T43" s="41">
        <v>18000</v>
      </c>
      <c r="U43" s="41"/>
      <c r="V43" s="41"/>
      <c r="W43" s="41">
        <v>6000</v>
      </c>
      <c r="X43" s="41">
        <v>200</v>
      </c>
      <c r="Y43" s="41"/>
      <c r="Z43" s="41"/>
      <c r="AA43" s="41"/>
      <c r="AB43" s="41">
        <v>100</v>
      </c>
      <c r="AC43" s="41">
        <v>1500</v>
      </c>
      <c r="AD43" s="41"/>
      <c r="AE43" s="41">
        <v>1500</v>
      </c>
      <c r="AF43" s="41"/>
      <c r="AG43" s="41"/>
      <c r="AH43" s="41">
        <v>200</v>
      </c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>
        <v>10000</v>
      </c>
      <c r="AV43" s="41"/>
      <c r="AW43" s="41"/>
      <c r="AX43" s="43">
        <f t="shared" si="2"/>
        <v>61500</v>
      </c>
      <c r="AY43" s="44">
        <f t="shared" si="3"/>
        <v>1328400000</v>
      </c>
      <c r="AZ43" s="44"/>
    </row>
    <row r="44" spans="1:52" ht="105">
      <c r="A44" s="35" t="s">
        <v>534</v>
      </c>
      <c r="B44" s="37">
        <v>40</v>
      </c>
      <c r="C44" s="37" t="s">
        <v>527</v>
      </c>
      <c r="D44" s="37" t="s">
        <v>528</v>
      </c>
      <c r="E44" s="37" t="s">
        <v>529</v>
      </c>
      <c r="F44" s="38" t="s">
        <v>90</v>
      </c>
      <c r="G44" s="37" t="s">
        <v>99</v>
      </c>
      <c r="H44" s="37" t="s">
        <v>530</v>
      </c>
      <c r="I44" s="39" t="s">
        <v>531</v>
      </c>
      <c r="J44" s="39" t="s">
        <v>291</v>
      </c>
      <c r="K44" s="39">
        <v>1</v>
      </c>
      <c r="L44" s="39" t="s">
        <v>213</v>
      </c>
      <c r="M44" s="39" t="s">
        <v>532</v>
      </c>
      <c r="N44" s="39" t="s">
        <v>533</v>
      </c>
      <c r="O44" s="39" t="s">
        <v>471</v>
      </c>
      <c r="P44" s="37" t="s">
        <v>10</v>
      </c>
      <c r="Q44" s="40">
        <v>82500</v>
      </c>
      <c r="R44" s="40">
        <v>2200</v>
      </c>
      <c r="S44" s="41">
        <v>24000</v>
      </c>
      <c r="T44" s="41">
        <v>24000</v>
      </c>
      <c r="U44" s="41">
        <v>8000</v>
      </c>
      <c r="V44" s="41"/>
      <c r="W44" s="41">
        <v>20000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>
        <v>1000</v>
      </c>
      <c r="AH44" s="41"/>
      <c r="AI44" s="41"/>
      <c r="AJ44" s="41"/>
      <c r="AK44" s="41"/>
      <c r="AL44" s="41"/>
      <c r="AM44" s="41"/>
      <c r="AN44" s="41"/>
      <c r="AO44" s="40">
        <v>500</v>
      </c>
      <c r="AP44" s="41"/>
      <c r="AQ44" s="41"/>
      <c r="AR44" s="40">
        <v>5000</v>
      </c>
      <c r="AS44" s="41"/>
      <c r="AT44" s="41"/>
      <c r="AU44" s="41"/>
      <c r="AV44" s="41"/>
      <c r="AW44" s="41"/>
      <c r="AX44" s="43">
        <f t="shared" si="2"/>
        <v>82500</v>
      </c>
      <c r="AY44" s="44">
        <f t="shared" si="3"/>
        <v>181500000</v>
      </c>
      <c r="AZ44" s="45"/>
    </row>
    <row r="45" spans="1:52" ht="90">
      <c r="A45" s="35" t="s">
        <v>578</v>
      </c>
      <c r="B45" s="37">
        <v>41</v>
      </c>
      <c r="C45" s="37" t="s">
        <v>579</v>
      </c>
      <c r="D45" s="37" t="s">
        <v>580</v>
      </c>
      <c r="E45" s="37" t="s">
        <v>581</v>
      </c>
      <c r="F45" s="38" t="s">
        <v>91</v>
      </c>
      <c r="G45" s="37" t="s">
        <v>133</v>
      </c>
      <c r="H45" s="37" t="s">
        <v>9</v>
      </c>
      <c r="I45" s="39" t="s">
        <v>399</v>
      </c>
      <c r="J45" s="39" t="s">
        <v>582</v>
      </c>
      <c r="K45" s="39">
        <v>1</v>
      </c>
      <c r="L45" s="39" t="s">
        <v>213</v>
      </c>
      <c r="M45" s="39" t="s">
        <v>583</v>
      </c>
      <c r="N45" s="39" t="s">
        <v>584</v>
      </c>
      <c r="O45" s="39" t="s">
        <v>526</v>
      </c>
      <c r="P45" s="37" t="s">
        <v>10</v>
      </c>
      <c r="Q45" s="40">
        <v>644300</v>
      </c>
      <c r="R45" s="40">
        <v>710</v>
      </c>
      <c r="S45" s="41">
        <v>120000</v>
      </c>
      <c r="T45" s="41">
        <v>120000</v>
      </c>
      <c r="U45" s="41"/>
      <c r="V45" s="43">
        <v>40000</v>
      </c>
      <c r="W45" s="41">
        <v>200000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3">
        <v>1000</v>
      </c>
      <c r="AI45" s="41"/>
      <c r="AJ45" s="41">
        <v>30000</v>
      </c>
      <c r="AK45" s="41"/>
      <c r="AL45" s="41"/>
      <c r="AM45" s="41"/>
      <c r="AN45" s="41"/>
      <c r="AO45" s="40">
        <v>3000</v>
      </c>
      <c r="AP45" s="43">
        <v>300</v>
      </c>
      <c r="AQ45" s="41"/>
      <c r="AR45" s="41"/>
      <c r="AS45" s="41">
        <v>30000</v>
      </c>
      <c r="AT45" s="41"/>
      <c r="AU45" s="41">
        <v>100000</v>
      </c>
      <c r="AV45" s="41"/>
      <c r="AW45" s="41"/>
      <c r="AX45" s="43">
        <f t="shared" si="2"/>
        <v>644300</v>
      </c>
      <c r="AY45" s="44">
        <f t="shared" si="3"/>
        <v>457453000</v>
      </c>
      <c r="AZ45" s="45"/>
    </row>
    <row r="46" spans="1:52" ht="90">
      <c r="A46" s="35" t="s">
        <v>319</v>
      </c>
      <c r="B46" s="37">
        <v>42</v>
      </c>
      <c r="C46" s="37" t="s">
        <v>353</v>
      </c>
      <c r="D46" s="37" t="s">
        <v>354</v>
      </c>
      <c r="E46" s="37" t="s">
        <v>355</v>
      </c>
      <c r="F46" s="38" t="s">
        <v>356</v>
      </c>
      <c r="G46" s="37" t="s">
        <v>46</v>
      </c>
      <c r="H46" s="37" t="s">
        <v>9</v>
      </c>
      <c r="I46" s="39" t="s">
        <v>211</v>
      </c>
      <c r="J46" s="39" t="s">
        <v>291</v>
      </c>
      <c r="K46" s="39">
        <v>1</v>
      </c>
      <c r="L46" s="39" t="s">
        <v>213</v>
      </c>
      <c r="M46" s="39" t="s">
        <v>357</v>
      </c>
      <c r="N46" s="39" t="s">
        <v>358</v>
      </c>
      <c r="O46" s="39" t="s">
        <v>276</v>
      </c>
      <c r="P46" s="37" t="s">
        <v>10</v>
      </c>
      <c r="Q46" s="40">
        <v>91000</v>
      </c>
      <c r="R46" s="40">
        <v>3672</v>
      </c>
      <c r="S46" s="41">
        <v>24000</v>
      </c>
      <c r="T46" s="41">
        <v>12000</v>
      </c>
      <c r="U46" s="41">
        <v>5000</v>
      </c>
      <c r="V46" s="41"/>
      <c r="W46" s="41">
        <v>50000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3">
        <f t="shared" si="2"/>
        <v>91000</v>
      </c>
      <c r="AY46" s="44">
        <f t="shared" si="3"/>
        <v>334152000</v>
      </c>
      <c r="AZ46" s="44"/>
    </row>
    <row r="47" spans="1:52" ht="120">
      <c r="A47" s="35" t="s">
        <v>393</v>
      </c>
      <c r="B47" s="37">
        <v>43</v>
      </c>
      <c r="C47" s="37" t="s">
        <v>384</v>
      </c>
      <c r="D47" s="37" t="s">
        <v>385</v>
      </c>
      <c r="E47" s="37" t="s">
        <v>386</v>
      </c>
      <c r="F47" s="38" t="s">
        <v>387</v>
      </c>
      <c r="G47" s="37" t="s">
        <v>42</v>
      </c>
      <c r="H47" s="37" t="s">
        <v>388</v>
      </c>
      <c r="I47" s="39" t="s">
        <v>389</v>
      </c>
      <c r="J47" s="39" t="s">
        <v>390</v>
      </c>
      <c r="K47" s="39">
        <v>1</v>
      </c>
      <c r="L47" s="39" t="s">
        <v>234</v>
      </c>
      <c r="M47" s="39">
        <v>840110444723</v>
      </c>
      <c r="N47" s="39" t="s">
        <v>391</v>
      </c>
      <c r="O47" s="39" t="s">
        <v>392</v>
      </c>
      <c r="P47" s="37" t="s">
        <v>228</v>
      </c>
      <c r="Q47" s="40">
        <v>313190</v>
      </c>
      <c r="R47" s="40">
        <v>32900</v>
      </c>
      <c r="S47" s="41">
        <v>240000</v>
      </c>
      <c r="T47" s="41">
        <v>36000</v>
      </c>
      <c r="U47" s="41">
        <v>24000</v>
      </c>
      <c r="V47" s="41"/>
      <c r="W47" s="41">
        <v>3000</v>
      </c>
      <c r="X47" s="41"/>
      <c r="Y47" s="41"/>
      <c r="Z47" s="41"/>
      <c r="AA47" s="41"/>
      <c r="AB47" s="41">
        <v>3000</v>
      </c>
      <c r="AC47" s="41">
        <v>5000</v>
      </c>
      <c r="AD47" s="41">
        <v>1000</v>
      </c>
      <c r="AE47" s="41"/>
      <c r="AF47" s="41">
        <v>500</v>
      </c>
      <c r="AG47" s="41"/>
      <c r="AH47" s="41">
        <v>100</v>
      </c>
      <c r="AI47" s="41"/>
      <c r="AJ47" s="41"/>
      <c r="AK47" s="41"/>
      <c r="AL47" s="41">
        <v>50</v>
      </c>
      <c r="AM47" s="41"/>
      <c r="AN47" s="41"/>
      <c r="AO47" s="40">
        <v>40</v>
      </c>
      <c r="AP47" s="41"/>
      <c r="AQ47" s="41"/>
      <c r="AR47" s="41"/>
      <c r="AS47" s="41"/>
      <c r="AT47" s="41"/>
      <c r="AU47" s="41">
        <v>500</v>
      </c>
      <c r="AV47" s="41"/>
      <c r="AW47" s="41"/>
      <c r="AX47" s="43">
        <f t="shared" si="2"/>
        <v>313190</v>
      </c>
      <c r="AY47" s="44">
        <f t="shared" si="3"/>
        <v>10303951000</v>
      </c>
      <c r="AZ47" s="45"/>
    </row>
    <row r="48" spans="1:52" ht="90">
      <c r="A48" s="35" t="s">
        <v>319</v>
      </c>
      <c r="B48" s="37">
        <v>44</v>
      </c>
      <c r="C48" s="37" t="s">
        <v>359</v>
      </c>
      <c r="D48" s="37" t="s">
        <v>360</v>
      </c>
      <c r="E48" s="37" t="s">
        <v>355</v>
      </c>
      <c r="F48" s="38" t="s">
        <v>361</v>
      </c>
      <c r="G48" s="37" t="s">
        <v>30</v>
      </c>
      <c r="H48" s="37" t="s">
        <v>9</v>
      </c>
      <c r="I48" s="39" t="s">
        <v>211</v>
      </c>
      <c r="J48" s="39" t="s">
        <v>291</v>
      </c>
      <c r="K48" s="39">
        <v>1</v>
      </c>
      <c r="L48" s="39" t="s">
        <v>213</v>
      </c>
      <c r="M48" s="39" t="s">
        <v>362</v>
      </c>
      <c r="N48" s="39" t="s">
        <v>358</v>
      </c>
      <c r="O48" s="39" t="s">
        <v>276</v>
      </c>
      <c r="P48" s="37" t="s">
        <v>10</v>
      </c>
      <c r="Q48" s="40">
        <v>76000</v>
      </c>
      <c r="R48" s="40">
        <v>983</v>
      </c>
      <c r="S48" s="41">
        <v>60000</v>
      </c>
      <c r="T48" s="41">
        <v>6000</v>
      </c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>
        <v>10000</v>
      </c>
      <c r="AV48" s="41"/>
      <c r="AW48" s="41"/>
      <c r="AX48" s="43">
        <f t="shared" si="2"/>
        <v>76000</v>
      </c>
      <c r="AY48" s="44">
        <f t="shared" si="3"/>
        <v>74708000</v>
      </c>
      <c r="AZ48" s="44"/>
    </row>
    <row r="49" spans="1:52" ht="105">
      <c r="A49" s="35" t="s">
        <v>577</v>
      </c>
      <c r="B49" s="37">
        <v>45</v>
      </c>
      <c r="C49" s="37" t="s">
        <v>569</v>
      </c>
      <c r="D49" s="37" t="s">
        <v>570</v>
      </c>
      <c r="E49" s="37" t="s">
        <v>571</v>
      </c>
      <c r="F49" s="38" t="s">
        <v>34</v>
      </c>
      <c r="G49" s="37" t="s">
        <v>572</v>
      </c>
      <c r="H49" s="37" t="s">
        <v>449</v>
      </c>
      <c r="I49" s="39" t="s">
        <v>573</v>
      </c>
      <c r="J49" s="39" t="s">
        <v>574</v>
      </c>
      <c r="K49" s="39">
        <v>1</v>
      </c>
      <c r="L49" s="39" t="s">
        <v>213</v>
      </c>
      <c r="M49" s="39" t="s">
        <v>575</v>
      </c>
      <c r="N49" s="39" t="s">
        <v>576</v>
      </c>
      <c r="O49" s="39" t="s">
        <v>471</v>
      </c>
      <c r="P49" s="37" t="s">
        <v>318</v>
      </c>
      <c r="Q49" s="40">
        <v>209480</v>
      </c>
      <c r="R49" s="40">
        <v>17300</v>
      </c>
      <c r="S49" s="41">
        <v>120000</v>
      </c>
      <c r="T49" s="41">
        <v>48000</v>
      </c>
      <c r="U49" s="41">
        <v>30000</v>
      </c>
      <c r="V49" s="41">
        <v>3000</v>
      </c>
      <c r="W49" s="41">
        <v>1000</v>
      </c>
      <c r="X49" s="41"/>
      <c r="Y49" s="41"/>
      <c r="Z49" s="41"/>
      <c r="AA49" s="41"/>
      <c r="AB49" s="41"/>
      <c r="AC49" s="41">
        <v>6000</v>
      </c>
      <c r="AD49" s="41"/>
      <c r="AE49" s="41">
        <v>150</v>
      </c>
      <c r="AF49" s="41">
        <v>300</v>
      </c>
      <c r="AG49" s="41"/>
      <c r="AH49" s="41"/>
      <c r="AI49" s="41"/>
      <c r="AJ49" s="41"/>
      <c r="AK49" s="41"/>
      <c r="AL49" s="41">
        <v>30</v>
      </c>
      <c r="AM49" s="41"/>
      <c r="AN49" s="41"/>
      <c r="AO49" s="41"/>
      <c r="AP49" s="41"/>
      <c r="AQ49" s="41"/>
      <c r="AR49" s="41"/>
      <c r="AS49" s="41"/>
      <c r="AT49" s="41"/>
      <c r="AU49" s="41">
        <v>1000</v>
      </c>
      <c r="AV49" s="41"/>
      <c r="AW49" s="41"/>
      <c r="AX49" s="43">
        <f t="shared" si="2"/>
        <v>209480</v>
      </c>
      <c r="AY49" s="44">
        <f t="shared" si="3"/>
        <v>3624004000</v>
      </c>
      <c r="AZ49" s="45"/>
    </row>
    <row r="50" spans="1:52" ht="75">
      <c r="A50" s="35" t="s">
        <v>464</v>
      </c>
      <c r="B50" s="37">
        <v>46</v>
      </c>
      <c r="C50" s="37" t="s">
        <v>472</v>
      </c>
      <c r="D50" s="37" t="s">
        <v>473</v>
      </c>
      <c r="E50" s="37" t="s">
        <v>474</v>
      </c>
      <c r="F50" s="38" t="s">
        <v>38</v>
      </c>
      <c r="G50" s="37" t="s">
        <v>254</v>
      </c>
      <c r="H50" s="37" t="s">
        <v>11</v>
      </c>
      <c r="I50" s="39" t="s">
        <v>255</v>
      </c>
      <c r="J50" s="39" t="s">
        <v>256</v>
      </c>
      <c r="K50" s="39">
        <v>1</v>
      </c>
      <c r="L50" s="39" t="s">
        <v>234</v>
      </c>
      <c r="M50" s="39" t="s">
        <v>475</v>
      </c>
      <c r="N50" s="39" t="s">
        <v>476</v>
      </c>
      <c r="O50" s="39" t="s">
        <v>429</v>
      </c>
      <c r="P50" s="37" t="s">
        <v>228</v>
      </c>
      <c r="Q50" s="40">
        <v>15200</v>
      </c>
      <c r="R50" s="40">
        <v>52900</v>
      </c>
      <c r="S50" s="43">
        <v>300</v>
      </c>
      <c r="T50" s="43">
        <v>200</v>
      </c>
      <c r="U50" s="41">
        <v>1000</v>
      </c>
      <c r="V50" s="41">
        <v>200</v>
      </c>
      <c r="W50" s="41">
        <v>1000</v>
      </c>
      <c r="X50" s="41"/>
      <c r="Y50" s="41">
        <v>1500</v>
      </c>
      <c r="Z50" s="41"/>
      <c r="AA50" s="41">
        <v>1000</v>
      </c>
      <c r="AB50" s="41"/>
      <c r="AC50" s="41">
        <v>10000</v>
      </c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3">
        <f t="shared" si="2"/>
        <v>15200</v>
      </c>
      <c r="AY50" s="44">
        <f t="shared" si="3"/>
        <v>804080000</v>
      </c>
      <c r="AZ50" s="44"/>
    </row>
    <row r="51" spans="1:52" ht="180">
      <c r="A51" s="35" t="s">
        <v>319</v>
      </c>
      <c r="B51" s="37">
        <v>47</v>
      </c>
      <c r="C51" s="37" t="s">
        <v>363</v>
      </c>
      <c r="D51" s="37" t="s">
        <v>364</v>
      </c>
      <c r="E51" s="37" t="s">
        <v>365</v>
      </c>
      <c r="F51" s="38" t="s">
        <v>366</v>
      </c>
      <c r="G51" s="37" t="s">
        <v>367</v>
      </c>
      <c r="H51" s="37" t="s">
        <v>368</v>
      </c>
      <c r="I51" s="39" t="s">
        <v>223</v>
      </c>
      <c r="J51" s="39" t="s">
        <v>369</v>
      </c>
      <c r="K51" s="39">
        <v>1</v>
      </c>
      <c r="L51" s="39" t="s">
        <v>370</v>
      </c>
      <c r="M51" s="39" t="s">
        <v>371</v>
      </c>
      <c r="N51" s="39" t="s">
        <v>372</v>
      </c>
      <c r="O51" s="39" t="s">
        <v>373</v>
      </c>
      <c r="P51" s="37" t="s">
        <v>374</v>
      </c>
      <c r="Q51" s="40">
        <v>4120</v>
      </c>
      <c r="R51" s="40">
        <v>17710</v>
      </c>
      <c r="S51" s="43">
        <v>3000</v>
      </c>
      <c r="T51" s="43">
        <v>1000</v>
      </c>
      <c r="U51" s="41"/>
      <c r="V51" s="41"/>
      <c r="W51" s="41"/>
      <c r="X51" s="41"/>
      <c r="Y51" s="41"/>
      <c r="Z51" s="41"/>
      <c r="AA51" s="41"/>
      <c r="AB51" s="41"/>
      <c r="AC51" s="41"/>
      <c r="AD51" s="41">
        <v>20</v>
      </c>
      <c r="AE51" s="41"/>
      <c r="AF51" s="41"/>
      <c r="AG51" s="41"/>
      <c r="AH51" s="41"/>
      <c r="AI51" s="41"/>
      <c r="AJ51" s="41"/>
      <c r="AK51" s="41"/>
      <c r="AL51" s="41"/>
      <c r="AM51" s="41">
        <v>100</v>
      </c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3">
        <f t="shared" si="2"/>
        <v>4120</v>
      </c>
      <c r="AY51" s="44">
        <f t="shared" si="3"/>
        <v>72965200</v>
      </c>
      <c r="AZ51" s="50"/>
    </row>
    <row r="52" spans="1:52" ht="90">
      <c r="A52" s="35" t="s">
        <v>206</v>
      </c>
      <c r="B52" s="37">
        <v>48</v>
      </c>
      <c r="C52" s="37" t="s">
        <v>286</v>
      </c>
      <c r="D52" s="37" t="s">
        <v>287</v>
      </c>
      <c r="E52" s="37" t="s">
        <v>288</v>
      </c>
      <c r="F52" s="38" t="s">
        <v>289</v>
      </c>
      <c r="G52" s="37" t="s">
        <v>42</v>
      </c>
      <c r="H52" s="37" t="s">
        <v>9</v>
      </c>
      <c r="I52" s="39" t="s">
        <v>290</v>
      </c>
      <c r="J52" s="39" t="s">
        <v>291</v>
      </c>
      <c r="K52" s="39">
        <v>1</v>
      </c>
      <c r="L52" s="39" t="s">
        <v>213</v>
      </c>
      <c r="M52" s="39" t="s">
        <v>292</v>
      </c>
      <c r="N52" s="39" t="s">
        <v>215</v>
      </c>
      <c r="O52" s="39" t="s">
        <v>216</v>
      </c>
      <c r="P52" s="37" t="s">
        <v>10</v>
      </c>
      <c r="Q52" s="40">
        <v>340000</v>
      </c>
      <c r="R52" s="40">
        <v>970</v>
      </c>
      <c r="S52" s="41">
        <v>120000</v>
      </c>
      <c r="T52" s="41">
        <v>120000</v>
      </c>
      <c r="U52" s="41"/>
      <c r="V52" s="41"/>
      <c r="W52" s="41">
        <v>30000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>
        <v>20000</v>
      </c>
      <c r="AT52" s="41"/>
      <c r="AU52" s="41">
        <v>50000</v>
      </c>
      <c r="AV52" s="41"/>
      <c r="AW52" s="41"/>
      <c r="AX52" s="43">
        <f t="shared" si="2"/>
        <v>340000</v>
      </c>
      <c r="AY52" s="44">
        <f t="shared" si="3"/>
        <v>329800000</v>
      </c>
      <c r="AZ52" s="45"/>
    </row>
    <row r="53" spans="1:52" ht="90">
      <c r="A53" s="35" t="s">
        <v>206</v>
      </c>
      <c r="B53" s="37">
        <v>49</v>
      </c>
      <c r="C53" s="37" t="s">
        <v>293</v>
      </c>
      <c r="D53" s="37" t="s">
        <v>294</v>
      </c>
      <c r="E53" s="37" t="s">
        <v>295</v>
      </c>
      <c r="F53" s="38" t="s">
        <v>25</v>
      </c>
      <c r="G53" s="37" t="s">
        <v>89</v>
      </c>
      <c r="H53" s="37" t="s">
        <v>9</v>
      </c>
      <c r="I53" s="39" t="s">
        <v>296</v>
      </c>
      <c r="J53" s="39" t="s">
        <v>297</v>
      </c>
      <c r="K53" s="39">
        <v>1</v>
      </c>
      <c r="L53" s="39" t="s">
        <v>234</v>
      </c>
      <c r="M53" s="39" t="s">
        <v>298</v>
      </c>
      <c r="N53" s="39" t="s">
        <v>299</v>
      </c>
      <c r="O53" s="39" t="s">
        <v>300</v>
      </c>
      <c r="P53" s="37" t="s">
        <v>301</v>
      </c>
      <c r="Q53" s="40">
        <v>56200</v>
      </c>
      <c r="R53" s="40">
        <v>1938</v>
      </c>
      <c r="S53" s="41">
        <v>36000</v>
      </c>
      <c r="T53" s="41">
        <v>18000</v>
      </c>
      <c r="U53" s="41"/>
      <c r="V53" s="41">
        <v>200</v>
      </c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>
        <v>2000</v>
      </c>
      <c r="AT53" s="41"/>
      <c r="AU53" s="41"/>
      <c r="AV53" s="41"/>
      <c r="AW53" s="41"/>
      <c r="AX53" s="43">
        <f t="shared" si="2"/>
        <v>56200</v>
      </c>
      <c r="AY53" s="44">
        <f t="shared" si="3"/>
        <v>108915600</v>
      </c>
      <c r="AZ53" s="44"/>
    </row>
    <row r="54" spans="1:52" ht="75.599999999999994" customHeight="1">
      <c r="A54" s="35" t="s">
        <v>206</v>
      </c>
      <c r="B54" s="37">
        <v>50</v>
      </c>
      <c r="C54" s="37" t="s">
        <v>302</v>
      </c>
      <c r="D54" s="37" t="s">
        <v>303</v>
      </c>
      <c r="E54" s="37" t="s">
        <v>295</v>
      </c>
      <c r="F54" s="38" t="s">
        <v>25</v>
      </c>
      <c r="G54" s="37" t="s">
        <v>26</v>
      </c>
      <c r="H54" s="37" t="s">
        <v>9</v>
      </c>
      <c r="I54" s="39" t="s">
        <v>296</v>
      </c>
      <c r="J54" s="39" t="s">
        <v>297</v>
      </c>
      <c r="K54" s="39">
        <v>1</v>
      </c>
      <c r="L54" s="39" t="s">
        <v>213</v>
      </c>
      <c r="M54" s="39" t="s">
        <v>304</v>
      </c>
      <c r="N54" s="39" t="s">
        <v>299</v>
      </c>
      <c r="O54" s="39" t="s">
        <v>300</v>
      </c>
      <c r="P54" s="37" t="s">
        <v>301</v>
      </c>
      <c r="Q54" s="40">
        <v>161000</v>
      </c>
      <c r="R54" s="40">
        <v>3280</v>
      </c>
      <c r="S54" s="41">
        <v>120000</v>
      </c>
      <c r="T54" s="41">
        <v>30000</v>
      </c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>
        <v>1000</v>
      </c>
      <c r="AT54" s="41"/>
      <c r="AU54" s="41">
        <v>10000</v>
      </c>
      <c r="AV54" s="41"/>
      <c r="AW54" s="41"/>
      <c r="AX54" s="43">
        <f t="shared" si="2"/>
        <v>161000</v>
      </c>
      <c r="AY54" s="44">
        <f t="shared" si="3"/>
        <v>528080000</v>
      </c>
      <c r="AZ54" s="44"/>
    </row>
    <row r="55" spans="1:52" ht="43.5" customHeight="1">
      <c r="A55" s="35" t="s">
        <v>477</v>
      </c>
      <c r="B55" s="37">
        <v>51</v>
      </c>
      <c r="C55" s="37" t="s">
        <v>504</v>
      </c>
      <c r="D55" s="37" t="s">
        <v>505</v>
      </c>
      <c r="E55" s="37" t="s">
        <v>506</v>
      </c>
      <c r="F55" s="38" t="s">
        <v>25</v>
      </c>
      <c r="G55" s="37" t="s">
        <v>24</v>
      </c>
      <c r="H55" s="37" t="s">
        <v>9</v>
      </c>
      <c r="I55" s="39" t="s">
        <v>211</v>
      </c>
      <c r="J55" s="39" t="s">
        <v>507</v>
      </c>
      <c r="K55" s="39">
        <v>1</v>
      </c>
      <c r="L55" s="39" t="s">
        <v>508</v>
      </c>
      <c r="M55" s="39" t="s">
        <v>509</v>
      </c>
      <c r="N55" s="39" t="s">
        <v>510</v>
      </c>
      <c r="O55" s="39" t="s">
        <v>511</v>
      </c>
      <c r="P55" s="37" t="s">
        <v>10</v>
      </c>
      <c r="Q55" s="40">
        <v>6003000</v>
      </c>
      <c r="R55" s="40">
        <v>480</v>
      </c>
      <c r="S55" s="43">
        <v>1040000</v>
      </c>
      <c r="T55" s="43">
        <v>240000</v>
      </c>
      <c r="U55" s="41">
        <v>150000</v>
      </c>
      <c r="V55" s="43">
        <v>40000</v>
      </c>
      <c r="W55" s="43">
        <v>200000</v>
      </c>
      <c r="X55" s="43">
        <v>800000</v>
      </c>
      <c r="Y55" s="41">
        <v>500000</v>
      </c>
      <c r="Z55" s="41"/>
      <c r="AA55" s="41">
        <v>800000</v>
      </c>
      <c r="AB55" s="41"/>
      <c r="AC55" s="43">
        <v>1040000</v>
      </c>
      <c r="AD55" s="43">
        <v>1100000</v>
      </c>
      <c r="AE55" s="41"/>
      <c r="AF55" s="41"/>
      <c r="AG55" s="41"/>
      <c r="AH55" s="41"/>
      <c r="AI55" s="41"/>
      <c r="AJ55" s="41"/>
      <c r="AK55" s="43">
        <v>3000</v>
      </c>
      <c r="AL55" s="41"/>
      <c r="AM55" s="41"/>
      <c r="AN55" s="41"/>
      <c r="AO55" s="41"/>
      <c r="AP55" s="41"/>
      <c r="AQ55" s="41"/>
      <c r="AR55" s="41"/>
      <c r="AS55" s="41">
        <v>40000</v>
      </c>
      <c r="AT55" s="41"/>
      <c r="AU55" s="41">
        <v>50000</v>
      </c>
      <c r="AV55" s="41"/>
      <c r="AW55" s="41"/>
      <c r="AX55" s="43">
        <f t="shared" si="2"/>
        <v>6003000</v>
      </c>
      <c r="AY55" s="44">
        <f t="shared" si="3"/>
        <v>2881440000</v>
      </c>
      <c r="AZ55" s="44"/>
    </row>
    <row r="56" spans="1:52" ht="90">
      <c r="A56" s="35" t="s">
        <v>319</v>
      </c>
      <c r="B56" s="37">
        <v>52</v>
      </c>
      <c r="C56" s="37" t="s">
        <v>375</v>
      </c>
      <c r="D56" s="37" t="s">
        <v>376</v>
      </c>
      <c r="E56" s="37" t="s">
        <v>377</v>
      </c>
      <c r="F56" s="38" t="s">
        <v>146</v>
      </c>
      <c r="G56" s="37" t="s">
        <v>378</v>
      </c>
      <c r="H56" s="37" t="s">
        <v>7</v>
      </c>
      <c r="I56" s="39" t="s">
        <v>379</v>
      </c>
      <c r="J56" s="39" t="s">
        <v>380</v>
      </c>
      <c r="K56" s="39">
        <v>1</v>
      </c>
      <c r="L56" s="39" t="s">
        <v>282</v>
      </c>
      <c r="M56" s="39" t="s">
        <v>381</v>
      </c>
      <c r="N56" s="39" t="s">
        <v>382</v>
      </c>
      <c r="O56" s="39" t="s">
        <v>383</v>
      </c>
      <c r="P56" s="37" t="s">
        <v>318</v>
      </c>
      <c r="Q56" s="40">
        <v>30300</v>
      </c>
      <c r="R56" s="40">
        <v>42400</v>
      </c>
      <c r="S56" s="41">
        <v>24000</v>
      </c>
      <c r="T56" s="41">
        <v>6000</v>
      </c>
      <c r="U56" s="41"/>
      <c r="V56" s="41">
        <v>300</v>
      </c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3">
        <f t="shared" si="2"/>
        <v>30300</v>
      </c>
      <c r="AY56" s="44">
        <f t="shared" si="3"/>
        <v>1284720000</v>
      </c>
      <c r="AZ56" s="51"/>
    </row>
    <row r="57" spans="1:52" ht="75">
      <c r="A57" s="35" t="s">
        <v>394</v>
      </c>
      <c r="B57" s="37">
        <v>53</v>
      </c>
      <c r="C57" s="37" t="s">
        <v>395</v>
      </c>
      <c r="D57" s="37" t="s">
        <v>396</v>
      </c>
      <c r="E57" s="37" t="s">
        <v>397</v>
      </c>
      <c r="F57" s="38" t="s">
        <v>398</v>
      </c>
      <c r="G57" s="37" t="s">
        <v>40</v>
      </c>
      <c r="H57" s="37" t="s">
        <v>9</v>
      </c>
      <c r="I57" s="39" t="s">
        <v>399</v>
      </c>
      <c r="J57" s="39" t="s">
        <v>400</v>
      </c>
      <c r="K57" s="39">
        <v>1</v>
      </c>
      <c r="L57" s="39" t="s">
        <v>213</v>
      </c>
      <c r="M57" s="39" t="s">
        <v>401</v>
      </c>
      <c r="N57" s="39" t="s">
        <v>402</v>
      </c>
      <c r="O57" s="39" t="s">
        <v>403</v>
      </c>
      <c r="P57" s="37" t="s">
        <v>10</v>
      </c>
      <c r="Q57" s="40">
        <v>23050</v>
      </c>
      <c r="R57" s="40">
        <v>4000</v>
      </c>
      <c r="S57" s="41">
        <v>18000</v>
      </c>
      <c r="T57" s="41">
        <v>4000</v>
      </c>
      <c r="U57" s="41">
        <v>1000</v>
      </c>
      <c r="V57" s="41">
        <v>50</v>
      </c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3">
        <f t="shared" si="2"/>
        <v>23050</v>
      </c>
      <c r="AY57" s="44">
        <f t="shared" si="3"/>
        <v>92200000</v>
      </c>
      <c r="AZ57" s="51"/>
    </row>
    <row r="58" spans="1:52" ht="75">
      <c r="A58" s="35" t="s">
        <v>443</v>
      </c>
      <c r="B58" s="37">
        <v>54</v>
      </c>
      <c r="C58" s="37" t="s">
        <v>455</v>
      </c>
      <c r="D58" s="37" t="s">
        <v>456</v>
      </c>
      <c r="E58" s="37" t="s">
        <v>457</v>
      </c>
      <c r="F58" s="38" t="s">
        <v>458</v>
      </c>
      <c r="G58" s="37" t="s">
        <v>459</v>
      </c>
      <c r="H58" s="37" t="s">
        <v>222</v>
      </c>
      <c r="I58" s="39" t="s">
        <v>460</v>
      </c>
      <c r="J58" s="39" t="s">
        <v>461</v>
      </c>
      <c r="K58" s="39">
        <v>1</v>
      </c>
      <c r="L58" s="39" t="s">
        <v>213</v>
      </c>
      <c r="M58" s="39" t="s">
        <v>462</v>
      </c>
      <c r="N58" s="39" t="s">
        <v>463</v>
      </c>
      <c r="O58" s="39" t="s">
        <v>300</v>
      </c>
      <c r="P58" s="37" t="s">
        <v>374</v>
      </c>
      <c r="Q58" s="40">
        <v>40850</v>
      </c>
      <c r="R58" s="40">
        <v>14900</v>
      </c>
      <c r="S58" s="41">
        <v>24000</v>
      </c>
      <c r="T58" s="41">
        <v>6000</v>
      </c>
      <c r="U58" s="43">
        <v>5000</v>
      </c>
      <c r="V58" s="41">
        <v>150</v>
      </c>
      <c r="W58" s="41"/>
      <c r="X58" s="41"/>
      <c r="Y58" s="41"/>
      <c r="Z58" s="41"/>
      <c r="AA58" s="41"/>
      <c r="AB58" s="41"/>
      <c r="AC58" s="41">
        <v>5000</v>
      </c>
      <c r="AD58" s="41"/>
      <c r="AE58" s="41">
        <v>200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>
        <v>500</v>
      </c>
      <c r="AV58" s="41"/>
      <c r="AW58" s="41"/>
      <c r="AX58" s="43">
        <f t="shared" si="2"/>
        <v>40850</v>
      </c>
      <c r="AY58" s="44">
        <f t="shared" si="3"/>
        <v>608665000</v>
      </c>
      <c r="AZ58" s="41"/>
    </row>
    <row r="59" spans="1:52" ht="90">
      <c r="A59" s="35" t="s">
        <v>206</v>
      </c>
      <c r="B59" s="37">
        <v>55</v>
      </c>
      <c r="C59" s="37" t="s">
        <v>310</v>
      </c>
      <c r="D59" s="37" t="s">
        <v>311</v>
      </c>
      <c r="E59" s="37" t="s">
        <v>312</v>
      </c>
      <c r="F59" s="38" t="s">
        <v>149</v>
      </c>
      <c r="G59" s="37" t="s">
        <v>313</v>
      </c>
      <c r="H59" s="37" t="s">
        <v>9</v>
      </c>
      <c r="I59" s="39" t="s">
        <v>314</v>
      </c>
      <c r="J59" s="39" t="s">
        <v>315</v>
      </c>
      <c r="K59" s="39">
        <v>1</v>
      </c>
      <c r="L59" s="39" t="s">
        <v>213</v>
      </c>
      <c r="M59" s="39" t="s">
        <v>316</v>
      </c>
      <c r="N59" s="39" t="s">
        <v>317</v>
      </c>
      <c r="O59" s="39" t="s">
        <v>247</v>
      </c>
      <c r="P59" s="37" t="s">
        <v>318</v>
      </c>
      <c r="Q59" s="40">
        <v>2000</v>
      </c>
      <c r="R59" s="40">
        <v>110000</v>
      </c>
      <c r="S59" s="41">
        <v>2000</v>
      </c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3">
        <f t="shared" si="2"/>
        <v>2000</v>
      </c>
      <c r="AY59" s="44">
        <f t="shared" si="3"/>
        <v>220000000</v>
      </c>
      <c r="AZ59" s="45"/>
    </row>
    <row r="60" spans="1:52" ht="30.75" customHeight="1">
      <c r="A60" s="35" t="s">
        <v>594</v>
      </c>
      <c r="B60" s="37">
        <v>56</v>
      </c>
      <c r="C60" s="37" t="s">
        <v>604</v>
      </c>
      <c r="D60" s="37" t="s">
        <v>605</v>
      </c>
      <c r="E60" s="37" t="s">
        <v>606</v>
      </c>
      <c r="F60" s="38" t="s">
        <v>153</v>
      </c>
      <c r="G60" s="37" t="s">
        <v>29</v>
      </c>
      <c r="H60" s="37" t="s">
        <v>9</v>
      </c>
      <c r="I60" s="39" t="s">
        <v>211</v>
      </c>
      <c r="J60" s="39" t="s">
        <v>265</v>
      </c>
      <c r="K60" s="39">
        <v>1</v>
      </c>
      <c r="L60" s="39" t="s">
        <v>282</v>
      </c>
      <c r="M60" s="39" t="s">
        <v>607</v>
      </c>
      <c r="N60" s="39" t="s">
        <v>608</v>
      </c>
      <c r="O60" s="39" t="s">
        <v>383</v>
      </c>
      <c r="P60" s="37" t="s">
        <v>157</v>
      </c>
      <c r="Q60" s="40">
        <v>306000</v>
      </c>
      <c r="R60" s="40">
        <v>2300</v>
      </c>
      <c r="S60" s="41">
        <v>240000</v>
      </c>
      <c r="T60" s="41">
        <v>6000</v>
      </c>
      <c r="U60" s="41">
        <v>60000</v>
      </c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3">
        <f t="shared" si="2"/>
        <v>306000</v>
      </c>
      <c r="AY60" s="44">
        <f t="shared" si="3"/>
        <v>703800000</v>
      </c>
      <c r="AZ60" s="44"/>
    </row>
    <row r="61" spans="1:52" ht="90">
      <c r="A61" s="35" t="s">
        <v>206</v>
      </c>
      <c r="B61" s="37">
        <v>57</v>
      </c>
      <c r="C61" s="37" t="s">
        <v>305</v>
      </c>
      <c r="D61" s="37" t="s">
        <v>306</v>
      </c>
      <c r="E61" s="37" t="s">
        <v>295</v>
      </c>
      <c r="F61" s="38" t="s">
        <v>25</v>
      </c>
      <c r="G61" s="37" t="s">
        <v>24</v>
      </c>
      <c r="H61" s="37" t="s">
        <v>9</v>
      </c>
      <c r="I61" s="39" t="s">
        <v>307</v>
      </c>
      <c r="J61" s="39" t="s">
        <v>308</v>
      </c>
      <c r="K61" s="39">
        <v>1</v>
      </c>
      <c r="L61" s="39" t="s">
        <v>213</v>
      </c>
      <c r="M61" s="39" t="s">
        <v>309</v>
      </c>
      <c r="N61" s="39" t="s">
        <v>299</v>
      </c>
      <c r="O61" s="39" t="s">
        <v>300</v>
      </c>
      <c r="P61" s="37" t="s">
        <v>10</v>
      </c>
      <c r="Q61" s="40">
        <v>350000</v>
      </c>
      <c r="R61" s="40">
        <v>2450</v>
      </c>
      <c r="S61" s="41">
        <v>240000</v>
      </c>
      <c r="T61" s="41">
        <v>60000</v>
      </c>
      <c r="U61" s="41"/>
      <c r="V61" s="41"/>
      <c r="W61" s="41">
        <v>50000</v>
      </c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3">
        <f t="shared" ref="AX61" si="4">SUM(S61:AW61)</f>
        <v>350000</v>
      </c>
      <c r="AY61" s="44">
        <f t="shared" ref="AY61" si="5">Q61*R61</f>
        <v>857500000</v>
      </c>
      <c r="AZ61" s="41"/>
    </row>
    <row r="62" spans="1:52" ht="18" customHeight="1">
      <c r="A62" s="99" t="s">
        <v>1474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4"/>
    </row>
  </sheetData>
  <autoFilter ref="A3:BS62" xr:uid="{00000000-0001-0000-0000-000000000000}"/>
  <sortState xmlns:xlrd2="http://schemas.microsoft.com/office/spreadsheetml/2017/richdata2" ref="B3:Z4">
    <sortCondition ref="F5:F6"/>
  </sortState>
  <mergeCells count="55">
    <mergeCell ref="U3:U4"/>
    <mergeCell ref="V3:V4"/>
    <mergeCell ref="A2:AZ2"/>
    <mergeCell ref="A62:AZ62"/>
    <mergeCell ref="Q3:Q4"/>
    <mergeCell ref="R3:R4"/>
    <mergeCell ref="K3:K4"/>
    <mergeCell ref="L3:L4"/>
    <mergeCell ref="M3:M4"/>
    <mergeCell ref="N3:N4"/>
    <mergeCell ref="O3:O4"/>
    <mergeCell ref="A3:A4"/>
    <mergeCell ref="C3:C4"/>
    <mergeCell ref="D3:D4"/>
    <mergeCell ref="E3:E4"/>
    <mergeCell ref="J3:J4"/>
    <mergeCell ref="W3:W4"/>
    <mergeCell ref="X3:X4"/>
    <mergeCell ref="Y3:Y4"/>
    <mergeCell ref="AB3:AB4"/>
    <mergeCell ref="AC3:AC4"/>
    <mergeCell ref="Z3:Z4"/>
    <mergeCell ref="AA3:AA4"/>
    <mergeCell ref="AD3:AD4"/>
    <mergeCell ref="AE3:AE4"/>
    <mergeCell ref="AM3:AM4"/>
    <mergeCell ref="AO3:AO4"/>
    <mergeCell ref="AF3:AF4"/>
    <mergeCell ref="AG3:AG4"/>
    <mergeCell ref="AH3:AH4"/>
    <mergeCell ref="AI3:AI4"/>
    <mergeCell ref="AJ3:AJ4"/>
    <mergeCell ref="AK3:AK4"/>
    <mergeCell ref="AL3:AL4"/>
    <mergeCell ref="AN3:AN4"/>
    <mergeCell ref="AZ3:AZ4"/>
    <mergeCell ref="AV3:AV4"/>
    <mergeCell ref="AW3:AW4"/>
    <mergeCell ref="AX3:AX4"/>
    <mergeCell ref="AY3:AY4"/>
    <mergeCell ref="AW1:AZ1"/>
    <mergeCell ref="AP3:AP4"/>
    <mergeCell ref="AQ3:AQ4"/>
    <mergeCell ref="AR3:AR4"/>
    <mergeCell ref="AS3:AS4"/>
    <mergeCell ref="AU3:AU4"/>
    <mergeCell ref="AT3:AT4"/>
    <mergeCell ref="B3:B4"/>
    <mergeCell ref="F3:F4"/>
    <mergeCell ref="G3:G4"/>
    <mergeCell ref="H3:H4"/>
    <mergeCell ref="I3:I4"/>
    <mergeCell ref="P3:P4"/>
    <mergeCell ref="S3:S4"/>
    <mergeCell ref="T3:T4"/>
  </mergeCells>
  <pageMargins left="0.19685039370078741" right="0.19685039370078741" top="0.19685039370078741" bottom="0.19685039370078741" header="0.31496062992125984" footer="0.31496062992125984"/>
  <pageSetup paperSize="9" scale="3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H7:O16"/>
  <sheetViews>
    <sheetView workbookViewId="0">
      <selection activeCell="L5" sqref="L5"/>
    </sheetView>
  </sheetViews>
  <sheetFormatPr defaultRowHeight="14.4"/>
  <cols>
    <col min="9" max="9" width="17" style="2" customWidth="1"/>
    <col min="11" max="11" width="15.15625" customWidth="1"/>
    <col min="13" max="13" width="15.578125" customWidth="1"/>
    <col min="15" max="15" width="11.15625" customWidth="1"/>
  </cols>
  <sheetData>
    <row r="7" spans="8:15">
      <c r="H7" s="3">
        <v>1</v>
      </c>
      <c r="I7" s="4">
        <v>34480148405</v>
      </c>
      <c r="J7" s="5"/>
      <c r="K7" s="5">
        <f>SUM(I9:I15)/I16*100</f>
        <v>60.485360266808527</v>
      </c>
      <c r="L7" s="5"/>
      <c r="M7" s="1">
        <v>46371009442</v>
      </c>
      <c r="O7" s="9">
        <f>SUM(M9:M15)/M16*100</f>
        <v>64.16444791085955</v>
      </c>
    </row>
    <row r="8" spans="8:15">
      <c r="H8" s="3">
        <v>2</v>
      </c>
      <c r="I8" s="4">
        <v>21012979800</v>
      </c>
      <c r="J8" s="5"/>
      <c r="K8" s="5"/>
      <c r="L8" s="5"/>
      <c r="M8" s="1">
        <v>24752255883</v>
      </c>
    </row>
    <row r="9" spans="8:15">
      <c r="H9" s="3">
        <v>3</v>
      </c>
      <c r="I9" s="4">
        <v>11080538200</v>
      </c>
      <c r="J9" s="5"/>
      <c r="K9" s="5"/>
      <c r="L9" s="5"/>
      <c r="M9" s="1">
        <v>14548577356</v>
      </c>
    </row>
    <row r="10" spans="8:15">
      <c r="H10" s="3">
        <v>4</v>
      </c>
      <c r="I10" s="4">
        <v>35406878470</v>
      </c>
      <c r="J10" s="5"/>
      <c r="K10" s="5"/>
      <c r="L10" s="5"/>
      <c r="M10" s="1">
        <v>40195521894</v>
      </c>
    </row>
    <row r="11" spans="8:15">
      <c r="H11" s="3">
        <v>5</v>
      </c>
      <c r="I11" s="4">
        <v>2468294100</v>
      </c>
      <c r="J11" s="5"/>
      <c r="K11" s="5"/>
      <c r="L11" s="5"/>
      <c r="M11" s="1">
        <v>2246158592</v>
      </c>
    </row>
    <row r="12" spans="8:15">
      <c r="H12" s="3">
        <v>6</v>
      </c>
      <c r="I12" s="4">
        <v>923835450</v>
      </c>
      <c r="J12" s="5"/>
      <c r="K12" s="5"/>
      <c r="L12" s="5"/>
      <c r="M12" s="1">
        <v>708953040</v>
      </c>
    </row>
    <row r="13" spans="8:15">
      <c r="H13" s="3">
        <v>7</v>
      </c>
      <c r="I13" s="4">
        <v>20711094500</v>
      </c>
      <c r="J13" s="5"/>
      <c r="K13" s="5"/>
      <c r="L13" s="5"/>
      <c r="M13" s="1">
        <v>34019425938</v>
      </c>
    </row>
    <row r="14" spans="8:15">
      <c r="H14" s="3" t="s">
        <v>57</v>
      </c>
      <c r="I14" s="4">
        <v>4040860400</v>
      </c>
      <c r="J14" s="5"/>
      <c r="K14" s="5"/>
      <c r="L14" s="5"/>
      <c r="M14" s="7">
        <v>31201683150</v>
      </c>
    </row>
    <row r="15" spans="8:15">
      <c r="H15" s="3" t="s">
        <v>58</v>
      </c>
      <c r="I15" s="4">
        <v>10312253257.5</v>
      </c>
      <c r="J15" s="5"/>
      <c r="K15" s="5"/>
      <c r="L15" s="5"/>
      <c r="M15" s="7">
        <v>4427656750</v>
      </c>
    </row>
    <row r="16" spans="8:15">
      <c r="H16" s="3"/>
      <c r="I16" s="6">
        <f>SUM(I7:I15)</f>
        <v>140436882582.5</v>
      </c>
      <c r="J16" s="5"/>
      <c r="K16" s="5"/>
      <c r="L16" s="5"/>
      <c r="M16" s="8">
        <v>198471242045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AZ51"/>
  <sheetViews>
    <sheetView zoomScale="70" zoomScaleNormal="70" workbookViewId="0">
      <pane xSplit="2" ySplit="4" topLeftCell="X50" activePane="bottomRight" state="frozen"/>
      <selection pane="topRight" activeCell="B1" sqref="B1"/>
      <selection pane="bottomLeft" activeCell="A4" sqref="A4"/>
      <selection pane="bottomRight" activeCell="AA56" sqref="AA56"/>
    </sheetView>
  </sheetViews>
  <sheetFormatPr defaultColWidth="9.15625" defaultRowHeight="17.399999999999999"/>
  <cols>
    <col min="1" max="1" width="13" style="32" customWidth="1"/>
    <col min="2" max="2" width="6" style="32" customWidth="1"/>
    <col min="3" max="3" width="11.15625" style="32" bestFit="1" customWidth="1"/>
    <col min="4" max="4" width="12" style="32" customWidth="1"/>
    <col min="5" max="5" width="20" style="32" customWidth="1"/>
    <col min="6" max="6" width="20.41796875" style="56" customWidth="1"/>
    <col min="7" max="7" width="10.41796875" style="32" customWidth="1"/>
    <col min="8" max="8" width="11.68359375" style="32" customWidth="1"/>
    <col min="9" max="9" width="11.9453125" style="32" customWidth="1"/>
    <col min="10" max="10" width="10.83984375" style="32" customWidth="1"/>
    <col min="11" max="11" width="7.3125" style="32" customWidth="1"/>
    <col min="12" max="12" width="10.26171875" style="32" customWidth="1"/>
    <col min="13" max="13" width="15.83984375" style="32" customWidth="1"/>
    <col min="14" max="14" width="20" style="32" customWidth="1"/>
    <col min="15" max="15" width="12.47265625" style="32" customWidth="1"/>
    <col min="16" max="16" width="10.83984375" style="32" customWidth="1"/>
    <col min="17" max="17" width="10.3125" style="33" customWidth="1"/>
    <col min="18" max="18" width="10.734375" style="33" customWidth="1"/>
    <col min="19" max="19" width="12" style="57" customWidth="1"/>
    <col min="20" max="20" width="13.68359375" style="57" customWidth="1"/>
    <col min="21" max="21" width="11.26171875" style="57" customWidth="1"/>
    <col min="22" max="22" width="12.578125" style="57" customWidth="1"/>
    <col min="23" max="23" width="10.41796875" style="57" customWidth="1"/>
    <col min="24" max="24" width="12" style="57" customWidth="1"/>
    <col min="25" max="25" width="13.578125" style="57" customWidth="1"/>
    <col min="26" max="26" width="13.83984375" style="57" customWidth="1"/>
    <col min="27" max="27" width="10.578125" style="57" customWidth="1"/>
    <col min="28" max="28" width="12.578125" style="57" customWidth="1"/>
    <col min="29" max="29" width="12.26171875" style="57" customWidth="1"/>
    <col min="30" max="30" width="10.83984375" style="57" customWidth="1"/>
    <col min="31" max="31" width="10" style="57" customWidth="1"/>
    <col min="32" max="32" width="11" style="57" customWidth="1"/>
    <col min="33" max="33" width="8.26171875" style="57" customWidth="1"/>
    <col min="34" max="34" width="9.41796875" style="57" customWidth="1"/>
    <col min="35" max="35" width="8.15625" style="57" customWidth="1"/>
    <col min="36" max="36" width="11.578125" style="57" customWidth="1"/>
    <col min="37" max="37" width="8.83984375" style="57" customWidth="1"/>
    <col min="38" max="38" width="9.41796875" style="57" customWidth="1"/>
    <col min="39" max="39" width="7.578125" style="57" customWidth="1"/>
    <col min="40" max="40" width="10" style="57" customWidth="1"/>
    <col min="41" max="41" width="8.68359375" style="57" customWidth="1"/>
    <col min="42" max="42" width="7.83984375" style="57" customWidth="1"/>
    <col min="43" max="43" width="7.41796875" style="57" customWidth="1"/>
    <col min="44" max="44" width="8.83984375" style="57" customWidth="1"/>
    <col min="45" max="45" width="10" style="57" customWidth="1"/>
    <col min="46" max="46" width="14.41796875" style="57" customWidth="1"/>
    <col min="47" max="47" width="10.578125" style="57" customWidth="1"/>
    <col min="48" max="48" width="14.83984375" style="57" customWidth="1"/>
    <col min="49" max="49" width="10.578125" style="57" customWidth="1"/>
    <col min="50" max="50" width="14.15625" style="34" customWidth="1"/>
    <col min="51" max="51" width="15.734375" style="33" customWidth="1"/>
    <col min="52" max="52" width="16.26171875" style="58" customWidth="1"/>
    <col min="53" max="16384" width="9.15625" style="32"/>
  </cols>
  <sheetData>
    <row r="1" spans="1:52" s="36" customFormat="1" ht="15">
      <c r="F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81" t="s">
        <v>1468</v>
      </c>
      <c r="AX1" s="81"/>
      <c r="AY1" s="81"/>
      <c r="AZ1" s="81"/>
    </row>
    <row r="2" spans="1:52" s="36" customFormat="1" ht="57.6" customHeight="1">
      <c r="A2" s="92" t="s">
        <v>1470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</row>
    <row r="3" spans="1:52" s="96" customFormat="1" ht="62.1" customHeight="1">
      <c r="A3" s="93" t="s">
        <v>194</v>
      </c>
      <c r="B3" s="93" t="s">
        <v>0</v>
      </c>
      <c r="C3" s="93" t="s">
        <v>195</v>
      </c>
      <c r="D3" s="93" t="s">
        <v>196</v>
      </c>
      <c r="E3" s="93" t="s">
        <v>197</v>
      </c>
      <c r="F3" s="93" t="s">
        <v>1</v>
      </c>
      <c r="G3" s="93" t="s">
        <v>2</v>
      </c>
      <c r="H3" s="93" t="s">
        <v>3</v>
      </c>
      <c r="I3" s="93" t="s">
        <v>4</v>
      </c>
      <c r="J3" s="93" t="s">
        <v>198</v>
      </c>
      <c r="K3" s="93" t="s">
        <v>199</v>
      </c>
      <c r="L3" s="93" t="s">
        <v>200</v>
      </c>
      <c r="M3" s="93" t="s">
        <v>201</v>
      </c>
      <c r="N3" s="93" t="s">
        <v>202</v>
      </c>
      <c r="O3" s="93" t="s">
        <v>203</v>
      </c>
      <c r="P3" s="93" t="s">
        <v>5</v>
      </c>
      <c r="Q3" s="97" t="s">
        <v>204</v>
      </c>
      <c r="R3" s="97" t="s">
        <v>205</v>
      </c>
      <c r="S3" s="93" t="s">
        <v>158</v>
      </c>
      <c r="T3" s="93" t="s">
        <v>159</v>
      </c>
      <c r="U3" s="93" t="s">
        <v>160</v>
      </c>
      <c r="V3" s="93">
        <v>268</v>
      </c>
      <c r="W3" s="93" t="s">
        <v>161</v>
      </c>
      <c r="X3" s="93" t="s">
        <v>162</v>
      </c>
      <c r="Y3" s="93" t="s">
        <v>163</v>
      </c>
      <c r="Z3" s="93" t="s">
        <v>164</v>
      </c>
      <c r="AA3" s="93" t="s">
        <v>165</v>
      </c>
      <c r="AB3" s="93" t="s">
        <v>166</v>
      </c>
      <c r="AC3" s="93" t="s">
        <v>167</v>
      </c>
      <c r="AD3" s="93" t="s">
        <v>168</v>
      </c>
      <c r="AE3" s="93" t="s">
        <v>169</v>
      </c>
      <c r="AF3" s="93" t="s">
        <v>170</v>
      </c>
      <c r="AG3" s="93" t="s">
        <v>182</v>
      </c>
      <c r="AH3" s="93" t="s">
        <v>171</v>
      </c>
      <c r="AI3" s="93" t="s">
        <v>191</v>
      </c>
      <c r="AJ3" s="93" t="s">
        <v>173</v>
      </c>
      <c r="AK3" s="93" t="s">
        <v>174</v>
      </c>
      <c r="AL3" s="93" t="s">
        <v>175</v>
      </c>
      <c r="AM3" s="93" t="s">
        <v>176</v>
      </c>
      <c r="AN3" s="93" t="s">
        <v>188</v>
      </c>
      <c r="AO3" s="93" t="s">
        <v>177</v>
      </c>
      <c r="AP3" s="93">
        <v>115</v>
      </c>
      <c r="AQ3" s="93" t="s">
        <v>184</v>
      </c>
      <c r="AR3" s="93" t="s">
        <v>178</v>
      </c>
      <c r="AS3" s="93" t="s">
        <v>179</v>
      </c>
      <c r="AT3" s="93" t="s">
        <v>189</v>
      </c>
      <c r="AU3" s="93" t="s">
        <v>180</v>
      </c>
      <c r="AV3" s="93" t="s">
        <v>181</v>
      </c>
      <c r="AW3" s="93" t="s">
        <v>183</v>
      </c>
      <c r="AX3" s="93" t="s">
        <v>6</v>
      </c>
      <c r="AY3" s="93" t="s">
        <v>894</v>
      </c>
      <c r="AZ3" s="93" t="s">
        <v>48</v>
      </c>
    </row>
    <row r="4" spans="1:52" s="96" customFormat="1" ht="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8"/>
      <c r="R4" s="98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 t="s">
        <v>189</v>
      </c>
      <c r="AU4" s="95"/>
      <c r="AV4" s="95"/>
      <c r="AW4" s="95"/>
      <c r="AX4" s="95"/>
      <c r="AY4" s="95"/>
      <c r="AZ4" s="95"/>
    </row>
    <row r="5" spans="1:52" s="36" customFormat="1" ht="91.8">
      <c r="A5" s="35" t="s">
        <v>694</v>
      </c>
      <c r="B5" s="37">
        <v>1</v>
      </c>
      <c r="C5" s="37" t="s">
        <v>695</v>
      </c>
      <c r="D5" s="37" t="s">
        <v>696</v>
      </c>
      <c r="E5" s="37" t="s">
        <v>697</v>
      </c>
      <c r="F5" s="60" t="s">
        <v>698</v>
      </c>
      <c r="G5" s="37" t="s">
        <v>39</v>
      </c>
      <c r="H5" s="37" t="s">
        <v>9</v>
      </c>
      <c r="I5" s="39" t="s">
        <v>699</v>
      </c>
      <c r="J5" s="39" t="s">
        <v>700</v>
      </c>
      <c r="K5" s="39" t="s">
        <v>701</v>
      </c>
      <c r="L5" s="39" t="s">
        <v>702</v>
      </c>
      <c r="M5" s="39" t="s">
        <v>703</v>
      </c>
      <c r="N5" s="39" t="s">
        <v>704</v>
      </c>
      <c r="O5" s="39" t="s">
        <v>526</v>
      </c>
      <c r="P5" s="37" t="s">
        <v>10</v>
      </c>
      <c r="Q5" s="40">
        <v>17000</v>
      </c>
      <c r="R5" s="40">
        <v>3200</v>
      </c>
      <c r="S5" s="61"/>
      <c r="T5" s="62"/>
      <c r="U5" s="63"/>
      <c r="V5" s="61">
        <v>2000</v>
      </c>
      <c r="W5" s="63">
        <v>3000</v>
      </c>
      <c r="X5" s="63">
        <v>6000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>
        <v>3000</v>
      </c>
      <c r="AS5" s="64"/>
      <c r="AT5" s="64"/>
      <c r="AU5" s="64">
        <v>3000</v>
      </c>
      <c r="AV5" s="64"/>
      <c r="AW5" s="64"/>
      <c r="AX5" s="43">
        <f t="shared" ref="AX5:AX30" si="0">SUM(S5:AW5)</f>
        <v>17000</v>
      </c>
      <c r="AY5" s="41">
        <f t="shared" ref="AY5:AY30" si="1">R5*AX5</f>
        <v>54400000</v>
      </c>
      <c r="AZ5" s="65"/>
    </row>
    <row r="6" spans="1:52" s="36" customFormat="1" ht="60">
      <c r="A6" s="35" t="s">
        <v>206</v>
      </c>
      <c r="B6" s="37">
        <v>2</v>
      </c>
      <c r="C6" s="37" t="s">
        <v>669</v>
      </c>
      <c r="D6" s="37" t="s">
        <v>670</v>
      </c>
      <c r="E6" s="37" t="s">
        <v>671</v>
      </c>
      <c r="F6" s="60" t="s">
        <v>672</v>
      </c>
      <c r="G6" s="37" t="s">
        <v>673</v>
      </c>
      <c r="H6" s="37" t="s">
        <v>222</v>
      </c>
      <c r="I6" s="39" t="s">
        <v>223</v>
      </c>
      <c r="J6" s="39" t="s">
        <v>674</v>
      </c>
      <c r="K6" s="39">
        <v>2</v>
      </c>
      <c r="L6" s="39" t="s">
        <v>234</v>
      </c>
      <c r="M6" s="39" t="s">
        <v>675</v>
      </c>
      <c r="N6" s="39" t="s">
        <v>676</v>
      </c>
      <c r="O6" s="39" t="s">
        <v>677</v>
      </c>
      <c r="P6" s="37" t="s">
        <v>374</v>
      </c>
      <c r="Q6" s="40">
        <v>56900</v>
      </c>
      <c r="R6" s="40">
        <v>10500</v>
      </c>
      <c r="S6" s="61">
        <v>40000</v>
      </c>
      <c r="T6" s="62">
        <v>6000</v>
      </c>
      <c r="U6" s="63">
        <v>9500</v>
      </c>
      <c r="V6" s="61"/>
      <c r="W6" s="63"/>
      <c r="X6" s="63">
        <v>500</v>
      </c>
      <c r="Y6" s="63">
        <v>300</v>
      </c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>
        <v>100</v>
      </c>
      <c r="AM6" s="63"/>
      <c r="AN6" s="63"/>
      <c r="AO6" s="63"/>
      <c r="AP6" s="63"/>
      <c r="AQ6" s="63"/>
      <c r="AR6" s="63"/>
      <c r="AS6" s="64"/>
      <c r="AT6" s="64"/>
      <c r="AU6" s="64">
        <v>500</v>
      </c>
      <c r="AV6" s="64"/>
      <c r="AW6" s="64"/>
      <c r="AX6" s="43">
        <f t="shared" si="0"/>
        <v>56900</v>
      </c>
      <c r="AY6" s="41">
        <f t="shared" si="1"/>
        <v>597450000</v>
      </c>
      <c r="AZ6" s="65"/>
    </row>
    <row r="7" spans="1:52" s="36" customFormat="1" ht="60">
      <c r="A7" s="35" t="s">
        <v>206</v>
      </c>
      <c r="B7" s="37">
        <v>3</v>
      </c>
      <c r="C7" s="37" t="s">
        <v>678</v>
      </c>
      <c r="D7" s="37" t="s">
        <v>679</v>
      </c>
      <c r="E7" s="37" t="s">
        <v>671</v>
      </c>
      <c r="F7" s="60" t="s">
        <v>672</v>
      </c>
      <c r="G7" s="37" t="s">
        <v>680</v>
      </c>
      <c r="H7" s="37" t="s">
        <v>222</v>
      </c>
      <c r="I7" s="39" t="s">
        <v>223</v>
      </c>
      <c r="J7" s="39" t="s">
        <v>674</v>
      </c>
      <c r="K7" s="39">
        <v>2</v>
      </c>
      <c r="L7" s="39" t="s">
        <v>234</v>
      </c>
      <c r="M7" s="39" t="s">
        <v>681</v>
      </c>
      <c r="N7" s="39" t="s">
        <v>676</v>
      </c>
      <c r="O7" s="39" t="s">
        <v>677</v>
      </c>
      <c r="P7" s="37" t="s">
        <v>374</v>
      </c>
      <c r="Q7" s="40">
        <v>50100</v>
      </c>
      <c r="R7" s="40">
        <v>6500</v>
      </c>
      <c r="S7" s="61">
        <v>40000</v>
      </c>
      <c r="T7" s="62">
        <v>6000</v>
      </c>
      <c r="U7" s="63">
        <v>2500</v>
      </c>
      <c r="V7" s="61"/>
      <c r="W7" s="63"/>
      <c r="X7" s="63">
        <v>500</v>
      </c>
      <c r="Y7" s="63"/>
      <c r="Z7" s="63"/>
      <c r="AA7" s="63"/>
      <c r="AB7" s="63"/>
      <c r="AC7" s="63">
        <v>500</v>
      </c>
      <c r="AD7" s="63"/>
      <c r="AE7" s="63"/>
      <c r="AF7" s="63"/>
      <c r="AG7" s="63"/>
      <c r="AH7" s="63"/>
      <c r="AI7" s="63"/>
      <c r="AJ7" s="63"/>
      <c r="AK7" s="63"/>
      <c r="AL7" s="63">
        <v>100</v>
      </c>
      <c r="AM7" s="63"/>
      <c r="AN7" s="63"/>
      <c r="AO7" s="63"/>
      <c r="AP7" s="63"/>
      <c r="AQ7" s="63"/>
      <c r="AR7" s="63"/>
      <c r="AS7" s="64"/>
      <c r="AT7" s="64"/>
      <c r="AU7" s="64">
        <v>500</v>
      </c>
      <c r="AV7" s="64"/>
      <c r="AW7" s="64"/>
      <c r="AX7" s="43">
        <f t="shared" si="0"/>
        <v>50100</v>
      </c>
      <c r="AY7" s="41">
        <f t="shared" si="1"/>
        <v>325650000</v>
      </c>
      <c r="AZ7" s="65"/>
    </row>
    <row r="8" spans="1:52" s="36" customFormat="1" ht="45">
      <c r="A8" s="35" t="s">
        <v>787</v>
      </c>
      <c r="B8" s="37">
        <v>4</v>
      </c>
      <c r="C8" s="37" t="s">
        <v>783</v>
      </c>
      <c r="D8" s="37" t="s">
        <v>405</v>
      </c>
      <c r="E8" s="37" t="s">
        <v>784</v>
      </c>
      <c r="F8" s="60" t="s">
        <v>102</v>
      </c>
      <c r="G8" s="37" t="s">
        <v>21</v>
      </c>
      <c r="H8" s="37" t="s">
        <v>9</v>
      </c>
      <c r="I8" s="39" t="s">
        <v>399</v>
      </c>
      <c r="J8" s="39" t="s">
        <v>652</v>
      </c>
      <c r="K8" s="39" t="s">
        <v>701</v>
      </c>
      <c r="L8" s="39" t="s">
        <v>213</v>
      </c>
      <c r="M8" s="39" t="s">
        <v>785</v>
      </c>
      <c r="N8" s="39" t="s">
        <v>786</v>
      </c>
      <c r="O8" s="39" t="s">
        <v>526</v>
      </c>
      <c r="P8" s="37" t="s">
        <v>10</v>
      </c>
      <c r="Q8" s="40">
        <v>5700</v>
      </c>
      <c r="R8" s="40">
        <v>3140</v>
      </c>
      <c r="S8" s="61"/>
      <c r="T8" s="64"/>
      <c r="U8" s="63">
        <v>1000</v>
      </c>
      <c r="V8" s="61"/>
      <c r="W8" s="63"/>
      <c r="X8" s="63"/>
      <c r="Y8" s="63">
        <v>1000</v>
      </c>
      <c r="Z8" s="63"/>
      <c r="AA8" s="63"/>
      <c r="AB8" s="63"/>
      <c r="AC8" s="63">
        <v>3000</v>
      </c>
      <c r="AD8" s="63"/>
      <c r="AE8" s="63"/>
      <c r="AF8" s="63">
        <v>200</v>
      </c>
      <c r="AG8" s="63"/>
      <c r="AH8" s="63"/>
      <c r="AI8" s="63"/>
      <c r="AJ8" s="63">
        <v>300</v>
      </c>
      <c r="AK8" s="63"/>
      <c r="AL8" s="63"/>
      <c r="AM8" s="63"/>
      <c r="AN8" s="63">
        <v>200</v>
      </c>
      <c r="AO8" s="63"/>
      <c r="AP8" s="63"/>
      <c r="AQ8" s="63"/>
      <c r="AR8" s="63"/>
      <c r="AS8" s="64"/>
      <c r="AT8" s="64"/>
      <c r="AU8" s="66"/>
      <c r="AV8" s="64"/>
      <c r="AW8" s="64"/>
      <c r="AX8" s="43">
        <f t="shared" si="0"/>
        <v>5700</v>
      </c>
      <c r="AY8" s="41">
        <f t="shared" si="1"/>
        <v>17898000</v>
      </c>
      <c r="AZ8" s="65"/>
    </row>
    <row r="9" spans="1:52" s="36" customFormat="1" ht="61.2">
      <c r="A9" s="35" t="s">
        <v>694</v>
      </c>
      <c r="B9" s="37">
        <v>5</v>
      </c>
      <c r="C9" s="37" t="s">
        <v>705</v>
      </c>
      <c r="D9" s="37" t="s">
        <v>436</v>
      </c>
      <c r="E9" s="37" t="s">
        <v>706</v>
      </c>
      <c r="F9" s="60" t="s">
        <v>707</v>
      </c>
      <c r="G9" s="37" t="s">
        <v>17</v>
      </c>
      <c r="H9" s="37" t="s">
        <v>9</v>
      </c>
      <c r="I9" s="39" t="s">
        <v>699</v>
      </c>
      <c r="J9" s="39" t="s">
        <v>708</v>
      </c>
      <c r="K9" s="39" t="s">
        <v>701</v>
      </c>
      <c r="L9" s="39" t="s">
        <v>709</v>
      </c>
      <c r="M9" s="39" t="s">
        <v>710</v>
      </c>
      <c r="N9" s="39" t="s">
        <v>704</v>
      </c>
      <c r="O9" s="39" t="s">
        <v>526</v>
      </c>
      <c r="P9" s="37" t="s">
        <v>10</v>
      </c>
      <c r="Q9" s="40">
        <v>59000</v>
      </c>
      <c r="R9" s="40">
        <v>499</v>
      </c>
      <c r="S9" s="61"/>
      <c r="T9" s="62"/>
      <c r="U9" s="63"/>
      <c r="V9" s="61"/>
      <c r="W9" s="63">
        <v>30000</v>
      </c>
      <c r="X9" s="63"/>
      <c r="Y9" s="63"/>
      <c r="Z9" s="63">
        <v>10000</v>
      </c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3000</v>
      </c>
      <c r="AS9" s="64">
        <v>6000</v>
      </c>
      <c r="AT9" s="64"/>
      <c r="AU9" s="64">
        <v>10000</v>
      </c>
      <c r="AV9" s="64"/>
      <c r="AW9" s="64"/>
      <c r="AX9" s="43">
        <f t="shared" si="0"/>
        <v>59000</v>
      </c>
      <c r="AY9" s="41">
        <f t="shared" si="1"/>
        <v>29441000</v>
      </c>
      <c r="AZ9" s="65"/>
    </row>
    <row r="10" spans="1:52" s="36" customFormat="1" ht="45">
      <c r="A10" s="35" t="s">
        <v>787</v>
      </c>
      <c r="B10" s="37">
        <v>6</v>
      </c>
      <c r="C10" s="37" t="s">
        <v>788</v>
      </c>
      <c r="D10" s="37" t="s">
        <v>479</v>
      </c>
      <c r="E10" s="37" t="s">
        <v>789</v>
      </c>
      <c r="F10" s="60" t="s">
        <v>41</v>
      </c>
      <c r="G10" s="37" t="s">
        <v>16</v>
      </c>
      <c r="H10" s="37" t="s">
        <v>9</v>
      </c>
      <c r="I10" s="39" t="s">
        <v>211</v>
      </c>
      <c r="J10" s="39" t="s">
        <v>291</v>
      </c>
      <c r="K10" s="39" t="s">
        <v>701</v>
      </c>
      <c r="L10" s="39" t="s">
        <v>213</v>
      </c>
      <c r="M10" s="39" t="s">
        <v>790</v>
      </c>
      <c r="N10" s="39" t="s">
        <v>786</v>
      </c>
      <c r="O10" s="39" t="s">
        <v>526</v>
      </c>
      <c r="P10" s="37" t="s">
        <v>10</v>
      </c>
      <c r="Q10" s="40">
        <v>25600</v>
      </c>
      <c r="R10" s="40">
        <v>2700</v>
      </c>
      <c r="S10" s="61">
        <v>6000</v>
      </c>
      <c r="T10" s="62"/>
      <c r="U10" s="63">
        <v>2000</v>
      </c>
      <c r="V10" s="61">
        <v>300</v>
      </c>
      <c r="W10" s="63"/>
      <c r="X10" s="63"/>
      <c r="Y10" s="63">
        <v>5000</v>
      </c>
      <c r="Z10" s="63">
        <v>200</v>
      </c>
      <c r="AA10" s="63"/>
      <c r="AB10" s="63">
        <v>9000</v>
      </c>
      <c r="AC10" s="63">
        <v>1000</v>
      </c>
      <c r="AD10" s="63"/>
      <c r="AE10" s="63"/>
      <c r="AF10" s="63"/>
      <c r="AG10" s="63"/>
      <c r="AH10" s="63"/>
      <c r="AI10" s="63"/>
      <c r="AJ10" s="63">
        <v>1000</v>
      </c>
      <c r="AK10" s="63"/>
      <c r="AL10" s="63"/>
      <c r="AM10" s="63"/>
      <c r="AN10" s="63">
        <v>600</v>
      </c>
      <c r="AO10" s="63"/>
      <c r="AP10" s="63"/>
      <c r="AQ10" s="63"/>
      <c r="AR10" s="63"/>
      <c r="AS10" s="64"/>
      <c r="AT10" s="64"/>
      <c r="AU10" s="64">
        <v>500</v>
      </c>
      <c r="AV10" s="64"/>
      <c r="AW10" s="64"/>
      <c r="AX10" s="43">
        <f t="shared" si="0"/>
        <v>25600</v>
      </c>
      <c r="AY10" s="41">
        <f t="shared" si="1"/>
        <v>69120000</v>
      </c>
      <c r="AZ10" s="65"/>
    </row>
    <row r="11" spans="1:52" s="36" customFormat="1" ht="76.5">
      <c r="A11" s="37" t="s">
        <v>782</v>
      </c>
      <c r="B11" s="37">
        <v>7</v>
      </c>
      <c r="C11" s="37" t="s">
        <v>776</v>
      </c>
      <c r="D11" s="37" t="s">
        <v>415</v>
      </c>
      <c r="E11" s="37" t="s">
        <v>777</v>
      </c>
      <c r="F11" s="60" t="s">
        <v>186</v>
      </c>
      <c r="G11" s="37" t="s">
        <v>104</v>
      </c>
      <c r="H11" s="37" t="s">
        <v>9</v>
      </c>
      <c r="I11" s="39" t="s">
        <v>778</v>
      </c>
      <c r="J11" s="39" t="s">
        <v>779</v>
      </c>
      <c r="K11" s="39" t="s">
        <v>701</v>
      </c>
      <c r="L11" s="39" t="s">
        <v>234</v>
      </c>
      <c r="M11" s="39" t="s">
        <v>780</v>
      </c>
      <c r="N11" s="39" t="s">
        <v>781</v>
      </c>
      <c r="O11" s="39" t="s">
        <v>526</v>
      </c>
      <c r="P11" s="37" t="s">
        <v>301</v>
      </c>
      <c r="Q11" s="40">
        <v>111000</v>
      </c>
      <c r="R11" s="40">
        <v>11655</v>
      </c>
      <c r="S11" s="61">
        <v>48000</v>
      </c>
      <c r="T11" s="62"/>
      <c r="U11" s="63"/>
      <c r="V11" s="61">
        <v>2000</v>
      </c>
      <c r="W11" s="63"/>
      <c r="X11" s="63"/>
      <c r="Y11" s="63">
        <v>20000</v>
      </c>
      <c r="Z11" s="63"/>
      <c r="AA11" s="63"/>
      <c r="AB11" s="63"/>
      <c r="AC11" s="63">
        <v>40000</v>
      </c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>
        <v>1000</v>
      </c>
      <c r="AP11" s="63"/>
      <c r="AQ11" s="63"/>
      <c r="AR11" s="63"/>
      <c r="AS11" s="64"/>
      <c r="AT11" s="64"/>
      <c r="AU11" s="64"/>
      <c r="AV11" s="64"/>
      <c r="AW11" s="64"/>
      <c r="AX11" s="43">
        <f t="shared" si="0"/>
        <v>111000</v>
      </c>
      <c r="AY11" s="41">
        <f t="shared" si="1"/>
        <v>1293705000</v>
      </c>
      <c r="AZ11" s="65"/>
    </row>
    <row r="12" spans="1:52" s="36" customFormat="1" ht="61.2">
      <c r="A12" s="35" t="s">
        <v>694</v>
      </c>
      <c r="B12" s="37">
        <v>8</v>
      </c>
      <c r="C12" s="37" t="s">
        <v>711</v>
      </c>
      <c r="D12" s="37" t="s">
        <v>488</v>
      </c>
      <c r="E12" s="37" t="s">
        <v>712</v>
      </c>
      <c r="F12" s="60" t="s">
        <v>106</v>
      </c>
      <c r="G12" s="37" t="s">
        <v>19</v>
      </c>
      <c r="H12" s="37" t="s">
        <v>9</v>
      </c>
      <c r="I12" s="39" t="s">
        <v>522</v>
      </c>
      <c r="J12" s="39" t="s">
        <v>700</v>
      </c>
      <c r="K12" s="39" t="s">
        <v>701</v>
      </c>
      <c r="L12" s="39" t="s">
        <v>213</v>
      </c>
      <c r="M12" s="39" t="s">
        <v>713</v>
      </c>
      <c r="N12" s="39" t="s">
        <v>704</v>
      </c>
      <c r="O12" s="39" t="s">
        <v>526</v>
      </c>
      <c r="P12" s="37" t="s">
        <v>10</v>
      </c>
      <c r="Q12" s="40">
        <v>2000</v>
      </c>
      <c r="R12" s="40">
        <v>464</v>
      </c>
      <c r="S12" s="61"/>
      <c r="T12" s="62"/>
      <c r="U12" s="63"/>
      <c r="V12" s="61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4"/>
      <c r="AT12" s="64"/>
      <c r="AU12" s="64">
        <v>2000</v>
      </c>
      <c r="AV12" s="64"/>
      <c r="AW12" s="64"/>
      <c r="AX12" s="43">
        <f t="shared" si="0"/>
        <v>2000</v>
      </c>
      <c r="AY12" s="41">
        <f t="shared" si="1"/>
        <v>928000</v>
      </c>
      <c r="AZ12" s="65"/>
    </row>
    <row r="13" spans="1:52" s="36" customFormat="1" ht="32.25" customHeight="1">
      <c r="A13" s="35" t="s">
        <v>694</v>
      </c>
      <c r="B13" s="37">
        <v>9</v>
      </c>
      <c r="C13" s="37" t="s">
        <v>714</v>
      </c>
      <c r="D13" s="37" t="s">
        <v>494</v>
      </c>
      <c r="E13" s="37" t="s">
        <v>715</v>
      </c>
      <c r="F13" s="60" t="s">
        <v>643</v>
      </c>
      <c r="G13" s="37" t="s">
        <v>14</v>
      </c>
      <c r="H13" s="37" t="s">
        <v>9</v>
      </c>
      <c r="I13" s="39" t="s">
        <v>699</v>
      </c>
      <c r="J13" s="39" t="s">
        <v>700</v>
      </c>
      <c r="K13" s="39" t="s">
        <v>701</v>
      </c>
      <c r="L13" s="39" t="s">
        <v>370</v>
      </c>
      <c r="M13" s="39" t="s">
        <v>716</v>
      </c>
      <c r="N13" s="39" t="s">
        <v>704</v>
      </c>
      <c r="O13" s="39" t="s">
        <v>526</v>
      </c>
      <c r="P13" s="37" t="s">
        <v>10</v>
      </c>
      <c r="Q13" s="40">
        <v>692000</v>
      </c>
      <c r="R13" s="40">
        <v>340</v>
      </c>
      <c r="S13" s="61">
        <v>120000</v>
      </c>
      <c r="T13" s="62">
        <v>120000</v>
      </c>
      <c r="U13" s="63">
        <v>300000</v>
      </c>
      <c r="V13" s="61">
        <v>20000</v>
      </c>
      <c r="W13" s="63"/>
      <c r="X13" s="64"/>
      <c r="Y13" s="63"/>
      <c r="Z13" s="63"/>
      <c r="AA13" s="63"/>
      <c r="AB13" s="63"/>
      <c r="AC13" s="63">
        <v>20000</v>
      </c>
      <c r="AD13" s="63"/>
      <c r="AE13" s="63"/>
      <c r="AF13" s="63"/>
      <c r="AG13" s="63"/>
      <c r="AH13" s="63"/>
      <c r="AI13" s="63"/>
      <c r="AJ13" s="63">
        <v>50000</v>
      </c>
      <c r="AK13" s="63"/>
      <c r="AL13" s="63"/>
      <c r="AM13" s="63"/>
      <c r="AN13" s="63">
        <v>12000</v>
      </c>
      <c r="AO13" s="63"/>
      <c r="AP13" s="63"/>
      <c r="AQ13" s="63"/>
      <c r="AR13" s="63"/>
      <c r="AS13" s="64"/>
      <c r="AT13" s="64"/>
      <c r="AU13" s="64">
        <v>50000</v>
      </c>
      <c r="AV13" s="64"/>
      <c r="AW13" s="64"/>
      <c r="AX13" s="43">
        <f t="shared" si="0"/>
        <v>692000</v>
      </c>
      <c r="AY13" s="41">
        <f t="shared" si="1"/>
        <v>235280000</v>
      </c>
      <c r="AZ13" s="65"/>
    </row>
    <row r="14" spans="1:52" s="36" customFormat="1" ht="32.25" customHeight="1">
      <c r="A14" s="35" t="s">
        <v>694</v>
      </c>
      <c r="B14" s="37">
        <v>10</v>
      </c>
      <c r="C14" s="37" t="s">
        <v>717</v>
      </c>
      <c r="D14" s="37" t="s">
        <v>718</v>
      </c>
      <c r="E14" s="37" t="s">
        <v>719</v>
      </c>
      <c r="F14" s="60" t="s">
        <v>720</v>
      </c>
      <c r="G14" s="37" t="s">
        <v>24</v>
      </c>
      <c r="H14" s="37" t="s">
        <v>9</v>
      </c>
      <c r="I14" s="39" t="s">
        <v>522</v>
      </c>
      <c r="J14" s="39" t="s">
        <v>700</v>
      </c>
      <c r="K14" s="39" t="s">
        <v>701</v>
      </c>
      <c r="L14" s="39" t="s">
        <v>709</v>
      </c>
      <c r="M14" s="39" t="s">
        <v>721</v>
      </c>
      <c r="N14" s="39" t="s">
        <v>704</v>
      </c>
      <c r="O14" s="39" t="s">
        <v>526</v>
      </c>
      <c r="P14" s="37" t="s">
        <v>10</v>
      </c>
      <c r="Q14" s="40">
        <v>56500</v>
      </c>
      <c r="R14" s="40">
        <v>6300</v>
      </c>
      <c r="S14" s="61"/>
      <c r="T14" s="62"/>
      <c r="U14" s="63"/>
      <c r="V14" s="61">
        <v>1000</v>
      </c>
      <c r="W14" s="63">
        <v>3000</v>
      </c>
      <c r="X14" s="63"/>
      <c r="Y14" s="63">
        <v>10000</v>
      </c>
      <c r="Z14" s="63"/>
      <c r="AA14" s="63">
        <v>20000</v>
      </c>
      <c r="AB14" s="63">
        <v>20000</v>
      </c>
      <c r="AC14" s="63">
        <v>2500</v>
      </c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4"/>
      <c r="AT14" s="64"/>
      <c r="AU14" s="64"/>
      <c r="AV14" s="64"/>
      <c r="AW14" s="64"/>
      <c r="AX14" s="43">
        <f t="shared" si="0"/>
        <v>56500</v>
      </c>
      <c r="AY14" s="41">
        <f t="shared" si="1"/>
        <v>355950000</v>
      </c>
      <c r="AZ14" s="65"/>
    </row>
    <row r="15" spans="1:52" s="36" customFormat="1" ht="61.2">
      <c r="A15" s="35" t="s">
        <v>206</v>
      </c>
      <c r="B15" s="37">
        <v>11</v>
      </c>
      <c r="C15" s="37" t="s">
        <v>682</v>
      </c>
      <c r="D15" s="37" t="s">
        <v>641</v>
      </c>
      <c r="E15" s="37" t="s">
        <v>209</v>
      </c>
      <c r="F15" s="60" t="s">
        <v>210</v>
      </c>
      <c r="G15" s="37" t="s">
        <v>43</v>
      </c>
      <c r="H15" s="37" t="s">
        <v>9</v>
      </c>
      <c r="I15" s="39" t="s">
        <v>211</v>
      </c>
      <c r="J15" s="39" t="s">
        <v>212</v>
      </c>
      <c r="K15" s="39">
        <v>2</v>
      </c>
      <c r="L15" s="39" t="s">
        <v>213</v>
      </c>
      <c r="M15" s="39" t="s">
        <v>214</v>
      </c>
      <c r="N15" s="39" t="s">
        <v>215</v>
      </c>
      <c r="O15" s="39" t="s">
        <v>216</v>
      </c>
      <c r="P15" s="37" t="s">
        <v>10</v>
      </c>
      <c r="Q15" s="40">
        <v>180000</v>
      </c>
      <c r="R15" s="40">
        <v>475</v>
      </c>
      <c r="S15" s="61"/>
      <c r="T15" s="62"/>
      <c r="U15" s="63"/>
      <c r="V15" s="61"/>
      <c r="W15" s="63"/>
      <c r="X15" s="63"/>
      <c r="Y15" s="63"/>
      <c r="Z15" s="63">
        <v>40000</v>
      </c>
      <c r="AA15" s="63"/>
      <c r="AB15" s="63"/>
      <c r="AC15" s="63"/>
      <c r="AD15" s="63">
        <v>100000</v>
      </c>
      <c r="AE15" s="63">
        <v>40000</v>
      </c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4"/>
      <c r="AT15" s="64"/>
      <c r="AU15" s="66">
        <v>0</v>
      </c>
      <c r="AV15" s="64"/>
      <c r="AW15" s="64"/>
      <c r="AX15" s="43">
        <f t="shared" si="0"/>
        <v>180000</v>
      </c>
      <c r="AY15" s="41">
        <f t="shared" si="1"/>
        <v>85500000</v>
      </c>
      <c r="AZ15" s="65"/>
    </row>
    <row r="16" spans="1:52" s="36" customFormat="1" ht="60">
      <c r="A16" s="35" t="s">
        <v>206</v>
      </c>
      <c r="B16" s="37">
        <v>12</v>
      </c>
      <c r="C16" s="37" t="s">
        <v>683</v>
      </c>
      <c r="D16" s="37" t="s">
        <v>536</v>
      </c>
      <c r="E16" s="37" t="s">
        <v>684</v>
      </c>
      <c r="F16" s="60" t="s">
        <v>685</v>
      </c>
      <c r="G16" s="37" t="s">
        <v>686</v>
      </c>
      <c r="H16" s="37" t="s">
        <v>222</v>
      </c>
      <c r="I16" s="39" t="s">
        <v>223</v>
      </c>
      <c r="J16" s="39" t="s">
        <v>687</v>
      </c>
      <c r="K16" s="39">
        <v>2</v>
      </c>
      <c r="L16" s="39" t="s">
        <v>213</v>
      </c>
      <c r="M16" s="39" t="s">
        <v>688</v>
      </c>
      <c r="N16" s="39" t="s">
        <v>676</v>
      </c>
      <c r="O16" s="39" t="s">
        <v>677</v>
      </c>
      <c r="P16" s="37" t="s">
        <v>374</v>
      </c>
      <c r="Q16" s="40">
        <v>8940</v>
      </c>
      <c r="R16" s="40">
        <v>19500</v>
      </c>
      <c r="S16" s="61">
        <v>6000</v>
      </c>
      <c r="T16" s="62">
        <v>2400</v>
      </c>
      <c r="U16" s="63"/>
      <c r="V16" s="61">
        <v>200</v>
      </c>
      <c r="W16" s="63">
        <v>100</v>
      </c>
      <c r="X16" s="63"/>
      <c r="Y16" s="63"/>
      <c r="Z16" s="63"/>
      <c r="AA16" s="63"/>
      <c r="AB16" s="63"/>
      <c r="AC16" s="63"/>
      <c r="AD16" s="63"/>
      <c r="AE16" s="63">
        <v>40</v>
      </c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4"/>
      <c r="AT16" s="64"/>
      <c r="AU16" s="64">
        <v>200</v>
      </c>
      <c r="AV16" s="64"/>
      <c r="AW16" s="64"/>
      <c r="AX16" s="43">
        <f t="shared" si="0"/>
        <v>8940</v>
      </c>
      <c r="AY16" s="41">
        <f t="shared" si="1"/>
        <v>174330000</v>
      </c>
      <c r="AZ16" s="65"/>
    </row>
    <row r="17" spans="1:52" s="36" customFormat="1" ht="36.75" customHeight="1">
      <c r="A17" s="35" t="s">
        <v>578</v>
      </c>
      <c r="B17" s="37">
        <v>13</v>
      </c>
      <c r="C17" s="37" t="s">
        <v>836</v>
      </c>
      <c r="D17" s="37" t="s">
        <v>328</v>
      </c>
      <c r="E17" s="37" t="s">
        <v>837</v>
      </c>
      <c r="F17" s="60" t="s">
        <v>109</v>
      </c>
      <c r="G17" s="37" t="s">
        <v>12</v>
      </c>
      <c r="H17" s="37" t="s">
        <v>9</v>
      </c>
      <c r="I17" s="39" t="s">
        <v>211</v>
      </c>
      <c r="J17" s="39" t="s">
        <v>265</v>
      </c>
      <c r="K17" s="39" t="s">
        <v>701</v>
      </c>
      <c r="L17" s="39" t="s">
        <v>213</v>
      </c>
      <c r="M17" s="39" t="s">
        <v>838</v>
      </c>
      <c r="N17" s="39" t="s">
        <v>584</v>
      </c>
      <c r="O17" s="39" t="s">
        <v>526</v>
      </c>
      <c r="P17" s="37" t="s">
        <v>10</v>
      </c>
      <c r="Q17" s="40">
        <v>1370000</v>
      </c>
      <c r="R17" s="40">
        <v>480</v>
      </c>
      <c r="S17" s="61"/>
      <c r="T17" s="62"/>
      <c r="U17" s="63"/>
      <c r="V17" s="61"/>
      <c r="W17" s="63">
        <v>100000</v>
      </c>
      <c r="X17" s="63">
        <v>500000</v>
      </c>
      <c r="Y17" s="63">
        <v>100000</v>
      </c>
      <c r="Z17" s="63">
        <v>200000</v>
      </c>
      <c r="AA17" s="63"/>
      <c r="AB17" s="63"/>
      <c r="AC17" s="63">
        <v>400000</v>
      </c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4"/>
      <c r="AT17" s="64"/>
      <c r="AU17" s="64">
        <v>70000</v>
      </c>
      <c r="AV17" s="64"/>
      <c r="AW17" s="64"/>
      <c r="AX17" s="43">
        <f t="shared" si="0"/>
        <v>1370000</v>
      </c>
      <c r="AY17" s="41">
        <f t="shared" si="1"/>
        <v>657600000</v>
      </c>
      <c r="AZ17" s="65"/>
    </row>
    <row r="18" spans="1:52" s="36" customFormat="1" ht="90">
      <c r="A18" s="37" t="s">
        <v>893</v>
      </c>
      <c r="B18" s="37">
        <v>14</v>
      </c>
      <c r="C18" s="37" t="s">
        <v>887</v>
      </c>
      <c r="D18" s="37" t="s">
        <v>888</v>
      </c>
      <c r="E18" s="37" t="s">
        <v>889</v>
      </c>
      <c r="F18" s="60" t="s">
        <v>890</v>
      </c>
      <c r="G18" s="37" t="s">
        <v>16</v>
      </c>
      <c r="H18" s="37" t="s">
        <v>9</v>
      </c>
      <c r="I18" s="39" t="s">
        <v>399</v>
      </c>
      <c r="J18" s="39" t="s">
        <v>523</v>
      </c>
      <c r="K18" s="39" t="s">
        <v>701</v>
      </c>
      <c r="L18" s="39" t="s">
        <v>234</v>
      </c>
      <c r="M18" s="39" t="s">
        <v>891</v>
      </c>
      <c r="N18" s="39" t="s">
        <v>892</v>
      </c>
      <c r="O18" s="39" t="s">
        <v>526</v>
      </c>
      <c r="P18" s="37" t="s">
        <v>10</v>
      </c>
      <c r="Q18" s="40">
        <v>789500</v>
      </c>
      <c r="R18" s="40">
        <v>7500</v>
      </c>
      <c r="S18" s="61">
        <v>240000</v>
      </c>
      <c r="T18" s="62">
        <v>90000</v>
      </c>
      <c r="U18" s="63">
        <v>4500</v>
      </c>
      <c r="V18" s="61">
        <v>70000</v>
      </c>
      <c r="W18" s="63">
        <v>90000</v>
      </c>
      <c r="X18" s="63">
        <v>80000</v>
      </c>
      <c r="Y18" s="63">
        <v>50000</v>
      </c>
      <c r="Z18" s="63"/>
      <c r="AA18" s="63"/>
      <c r="AB18" s="63"/>
      <c r="AC18" s="63">
        <v>160000</v>
      </c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4">
        <v>5000</v>
      </c>
      <c r="AT18" s="64"/>
      <c r="AU18" s="64"/>
      <c r="AV18" s="64"/>
      <c r="AW18" s="64"/>
      <c r="AX18" s="43">
        <f t="shared" si="0"/>
        <v>789500</v>
      </c>
      <c r="AY18" s="41">
        <f t="shared" si="1"/>
        <v>5921250000</v>
      </c>
      <c r="AZ18" s="65"/>
    </row>
    <row r="19" spans="1:52" s="36" customFormat="1" ht="28.5" customHeight="1">
      <c r="A19" s="35" t="s">
        <v>206</v>
      </c>
      <c r="B19" s="37">
        <v>15</v>
      </c>
      <c r="C19" s="37" t="s">
        <v>689</v>
      </c>
      <c r="D19" s="37" t="s">
        <v>545</v>
      </c>
      <c r="E19" s="37" t="s">
        <v>231</v>
      </c>
      <c r="F19" s="60" t="s">
        <v>113</v>
      </c>
      <c r="G19" s="37" t="s">
        <v>12</v>
      </c>
      <c r="H19" s="37" t="s">
        <v>9</v>
      </c>
      <c r="I19" s="39" t="s">
        <v>232</v>
      </c>
      <c r="J19" s="39" t="s">
        <v>233</v>
      </c>
      <c r="K19" s="39">
        <v>2</v>
      </c>
      <c r="L19" s="39" t="s">
        <v>234</v>
      </c>
      <c r="M19" s="39" t="s">
        <v>235</v>
      </c>
      <c r="N19" s="39" t="s">
        <v>236</v>
      </c>
      <c r="O19" s="39" t="s">
        <v>237</v>
      </c>
      <c r="P19" s="37" t="s">
        <v>10</v>
      </c>
      <c r="Q19" s="40">
        <v>62000</v>
      </c>
      <c r="R19" s="40">
        <v>10070</v>
      </c>
      <c r="S19" s="61">
        <v>60000</v>
      </c>
      <c r="T19" s="62">
        <v>2000</v>
      </c>
      <c r="U19" s="63"/>
      <c r="V19" s="61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4"/>
      <c r="AT19" s="64"/>
      <c r="AU19" s="64"/>
      <c r="AV19" s="64"/>
      <c r="AW19" s="64"/>
      <c r="AX19" s="43">
        <f t="shared" si="0"/>
        <v>62000</v>
      </c>
      <c r="AY19" s="41">
        <f t="shared" si="1"/>
        <v>624340000</v>
      </c>
      <c r="AZ19" s="65"/>
    </row>
    <row r="20" spans="1:52" s="36" customFormat="1" ht="61.2">
      <c r="A20" s="35" t="s">
        <v>694</v>
      </c>
      <c r="B20" s="37">
        <v>16</v>
      </c>
      <c r="C20" s="37" t="s">
        <v>722</v>
      </c>
      <c r="D20" s="37" t="s">
        <v>723</v>
      </c>
      <c r="E20" s="37" t="s">
        <v>724</v>
      </c>
      <c r="F20" s="60" t="s">
        <v>35</v>
      </c>
      <c r="G20" s="37" t="s">
        <v>24</v>
      </c>
      <c r="H20" s="37" t="s">
        <v>9</v>
      </c>
      <c r="I20" s="39" t="s">
        <v>522</v>
      </c>
      <c r="J20" s="39" t="s">
        <v>725</v>
      </c>
      <c r="K20" s="39" t="s">
        <v>701</v>
      </c>
      <c r="L20" s="39" t="s">
        <v>213</v>
      </c>
      <c r="M20" s="39" t="s">
        <v>726</v>
      </c>
      <c r="N20" s="39" t="s">
        <v>704</v>
      </c>
      <c r="O20" s="39" t="s">
        <v>526</v>
      </c>
      <c r="P20" s="37" t="s">
        <v>10</v>
      </c>
      <c r="Q20" s="40">
        <v>184000</v>
      </c>
      <c r="R20" s="40">
        <v>3745</v>
      </c>
      <c r="S20" s="61">
        <v>24000</v>
      </c>
      <c r="T20" s="62">
        <v>24000</v>
      </c>
      <c r="U20" s="63"/>
      <c r="V20" s="61"/>
      <c r="W20" s="63">
        <v>10000</v>
      </c>
      <c r="X20" s="64">
        <v>5000</v>
      </c>
      <c r="Y20" s="63">
        <v>10000</v>
      </c>
      <c r="Z20" s="63"/>
      <c r="AA20" s="63"/>
      <c r="AB20" s="63"/>
      <c r="AC20" s="63">
        <v>50000</v>
      </c>
      <c r="AD20" s="63"/>
      <c r="AE20" s="63"/>
      <c r="AF20" s="63"/>
      <c r="AG20" s="63"/>
      <c r="AH20" s="63"/>
      <c r="AI20" s="63"/>
      <c r="AJ20" s="63">
        <v>2000</v>
      </c>
      <c r="AK20" s="63"/>
      <c r="AL20" s="63"/>
      <c r="AM20" s="63"/>
      <c r="AN20" s="63"/>
      <c r="AO20" s="63"/>
      <c r="AP20" s="63"/>
      <c r="AQ20" s="63"/>
      <c r="AR20" s="63">
        <v>3000</v>
      </c>
      <c r="AS20" s="64">
        <v>6000</v>
      </c>
      <c r="AT20" s="64"/>
      <c r="AU20" s="64">
        <v>50000</v>
      </c>
      <c r="AV20" s="64"/>
      <c r="AW20" s="64"/>
      <c r="AX20" s="43">
        <f t="shared" si="0"/>
        <v>184000</v>
      </c>
      <c r="AY20" s="41">
        <f t="shared" si="1"/>
        <v>689080000</v>
      </c>
      <c r="AZ20" s="65"/>
    </row>
    <row r="21" spans="1:52" s="36" customFormat="1" ht="61.2">
      <c r="A21" s="35" t="s">
        <v>694</v>
      </c>
      <c r="B21" s="37">
        <v>17</v>
      </c>
      <c r="C21" s="37" t="s">
        <v>727</v>
      </c>
      <c r="D21" s="37" t="s">
        <v>611</v>
      </c>
      <c r="E21" s="37" t="s">
        <v>728</v>
      </c>
      <c r="F21" s="60" t="s">
        <v>35</v>
      </c>
      <c r="G21" s="37" t="s">
        <v>26</v>
      </c>
      <c r="H21" s="37" t="s">
        <v>9</v>
      </c>
      <c r="I21" s="39" t="s">
        <v>522</v>
      </c>
      <c r="J21" s="39" t="s">
        <v>725</v>
      </c>
      <c r="K21" s="39" t="s">
        <v>701</v>
      </c>
      <c r="L21" s="39" t="s">
        <v>213</v>
      </c>
      <c r="M21" s="39" t="s">
        <v>729</v>
      </c>
      <c r="N21" s="39" t="s">
        <v>704</v>
      </c>
      <c r="O21" s="39" t="s">
        <v>526</v>
      </c>
      <c r="P21" s="37" t="s">
        <v>10</v>
      </c>
      <c r="Q21" s="40">
        <v>8000</v>
      </c>
      <c r="R21" s="40">
        <v>2250</v>
      </c>
      <c r="S21" s="61"/>
      <c r="T21" s="62"/>
      <c r="U21" s="63">
        <v>3000</v>
      </c>
      <c r="V21" s="61"/>
      <c r="W21" s="63"/>
      <c r="X21" s="63">
        <v>5000</v>
      </c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4"/>
      <c r="AT21" s="64"/>
      <c r="AU21" s="64"/>
      <c r="AV21" s="64"/>
      <c r="AW21" s="64"/>
      <c r="AX21" s="43">
        <f t="shared" si="0"/>
        <v>8000</v>
      </c>
      <c r="AY21" s="41">
        <f t="shared" si="1"/>
        <v>18000000</v>
      </c>
      <c r="AZ21" s="65"/>
    </row>
    <row r="22" spans="1:52" s="36" customFormat="1" ht="91.8">
      <c r="A22" s="35" t="s">
        <v>694</v>
      </c>
      <c r="B22" s="37">
        <v>18</v>
      </c>
      <c r="C22" s="37" t="s">
        <v>730</v>
      </c>
      <c r="D22" s="37" t="s">
        <v>499</v>
      </c>
      <c r="E22" s="37" t="s">
        <v>731</v>
      </c>
      <c r="F22" s="60" t="s">
        <v>732</v>
      </c>
      <c r="G22" s="37" t="s">
        <v>19</v>
      </c>
      <c r="H22" s="37" t="s">
        <v>9</v>
      </c>
      <c r="I22" s="39" t="s">
        <v>733</v>
      </c>
      <c r="J22" s="39" t="s">
        <v>708</v>
      </c>
      <c r="K22" s="39" t="s">
        <v>701</v>
      </c>
      <c r="L22" s="39" t="s">
        <v>734</v>
      </c>
      <c r="M22" s="39" t="s">
        <v>735</v>
      </c>
      <c r="N22" s="39" t="s">
        <v>704</v>
      </c>
      <c r="O22" s="39" t="s">
        <v>526</v>
      </c>
      <c r="P22" s="37" t="s">
        <v>10</v>
      </c>
      <c r="Q22" s="40">
        <v>53000</v>
      </c>
      <c r="R22" s="40">
        <v>152</v>
      </c>
      <c r="S22" s="61"/>
      <c r="T22" s="62"/>
      <c r="U22" s="64"/>
      <c r="V22" s="61"/>
      <c r="W22" s="64"/>
      <c r="X22" s="64"/>
      <c r="Y22" s="64">
        <v>50000</v>
      </c>
      <c r="Z22" s="64"/>
      <c r="AA22" s="64"/>
      <c r="AB22" s="64"/>
      <c r="AC22" s="64"/>
      <c r="AD22" s="64"/>
      <c r="AE22" s="67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3">
        <v>3000</v>
      </c>
      <c r="AS22" s="64"/>
      <c r="AT22" s="64"/>
      <c r="AU22" s="66">
        <v>0</v>
      </c>
      <c r="AV22" s="64"/>
      <c r="AW22" s="64"/>
      <c r="AX22" s="43">
        <f t="shared" si="0"/>
        <v>53000</v>
      </c>
      <c r="AY22" s="41">
        <f t="shared" si="1"/>
        <v>8056000</v>
      </c>
      <c r="AZ22" s="65"/>
    </row>
    <row r="23" spans="1:52" s="36" customFormat="1" ht="61.2">
      <c r="A23" s="35" t="s">
        <v>206</v>
      </c>
      <c r="B23" s="37">
        <v>19</v>
      </c>
      <c r="C23" s="37" t="s">
        <v>690</v>
      </c>
      <c r="D23" s="37" t="s">
        <v>230</v>
      </c>
      <c r="E23" s="37" t="s">
        <v>691</v>
      </c>
      <c r="F23" s="60" t="s">
        <v>692</v>
      </c>
      <c r="G23" s="37" t="s">
        <v>338</v>
      </c>
      <c r="H23" s="37" t="s">
        <v>222</v>
      </c>
      <c r="I23" s="39" t="s">
        <v>223</v>
      </c>
      <c r="J23" s="39" t="s">
        <v>256</v>
      </c>
      <c r="K23" s="39">
        <v>2</v>
      </c>
      <c r="L23" s="39" t="s">
        <v>234</v>
      </c>
      <c r="M23" s="39" t="s">
        <v>693</v>
      </c>
      <c r="N23" s="39" t="s">
        <v>676</v>
      </c>
      <c r="O23" s="39" t="s">
        <v>677</v>
      </c>
      <c r="P23" s="37" t="s">
        <v>228</v>
      </c>
      <c r="Q23" s="40">
        <v>110</v>
      </c>
      <c r="R23" s="40">
        <v>36908</v>
      </c>
      <c r="S23" s="61"/>
      <c r="T23" s="62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>
        <v>100</v>
      </c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  <c r="AT23" s="64"/>
      <c r="AU23" s="64">
        <v>10</v>
      </c>
      <c r="AV23" s="64"/>
      <c r="AW23" s="64"/>
      <c r="AX23" s="43">
        <f t="shared" si="0"/>
        <v>110</v>
      </c>
      <c r="AY23" s="41">
        <f t="shared" si="1"/>
        <v>4059880</v>
      </c>
      <c r="AZ23" s="68"/>
    </row>
    <row r="24" spans="1:52" s="36" customFormat="1" ht="39" customHeight="1">
      <c r="A24" s="35" t="s">
        <v>578</v>
      </c>
      <c r="B24" s="37">
        <v>20</v>
      </c>
      <c r="C24" s="37" t="s">
        <v>839</v>
      </c>
      <c r="D24" s="37" t="s">
        <v>238</v>
      </c>
      <c r="E24" s="37" t="s">
        <v>840</v>
      </c>
      <c r="F24" s="60" t="s">
        <v>841</v>
      </c>
      <c r="G24" s="37" t="s">
        <v>13</v>
      </c>
      <c r="H24" s="37" t="s">
        <v>9</v>
      </c>
      <c r="I24" s="39" t="s">
        <v>699</v>
      </c>
      <c r="J24" s="39" t="s">
        <v>842</v>
      </c>
      <c r="K24" s="39" t="s">
        <v>701</v>
      </c>
      <c r="L24" s="39" t="s">
        <v>213</v>
      </c>
      <c r="M24" s="39" t="s">
        <v>843</v>
      </c>
      <c r="N24" s="39" t="s">
        <v>584</v>
      </c>
      <c r="O24" s="39" t="s">
        <v>526</v>
      </c>
      <c r="P24" s="37" t="s">
        <v>10</v>
      </c>
      <c r="Q24" s="40">
        <v>363000</v>
      </c>
      <c r="R24" s="40">
        <v>379</v>
      </c>
      <c r="S24" s="69"/>
      <c r="T24" s="69"/>
      <c r="U24" s="69"/>
      <c r="V24" s="69">
        <v>20000</v>
      </c>
      <c r="W24" s="69"/>
      <c r="X24" s="69"/>
      <c r="Y24" s="70">
        <v>300000</v>
      </c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>
        <v>13000</v>
      </c>
      <c r="AO24" s="69"/>
      <c r="AP24" s="69"/>
      <c r="AQ24" s="69"/>
      <c r="AR24" s="69"/>
      <c r="AS24" s="69"/>
      <c r="AT24" s="69"/>
      <c r="AU24" s="69">
        <v>30000</v>
      </c>
      <c r="AV24" s="69"/>
      <c r="AW24" s="69"/>
      <c r="AX24" s="43">
        <f t="shared" si="0"/>
        <v>363000</v>
      </c>
      <c r="AY24" s="41">
        <f t="shared" si="1"/>
        <v>137577000</v>
      </c>
      <c r="AZ24" s="65"/>
    </row>
    <row r="25" spans="1:52" s="36" customFormat="1" ht="39" customHeight="1">
      <c r="A25" s="35" t="s">
        <v>578</v>
      </c>
      <c r="B25" s="37">
        <v>21</v>
      </c>
      <c r="C25" s="37" t="s">
        <v>844</v>
      </c>
      <c r="D25" s="37" t="s">
        <v>251</v>
      </c>
      <c r="E25" s="37" t="s">
        <v>845</v>
      </c>
      <c r="F25" s="60" t="s">
        <v>841</v>
      </c>
      <c r="G25" s="37" t="s">
        <v>29</v>
      </c>
      <c r="H25" s="37" t="s">
        <v>9</v>
      </c>
      <c r="I25" s="39" t="s">
        <v>699</v>
      </c>
      <c r="J25" s="39" t="s">
        <v>842</v>
      </c>
      <c r="K25" s="39" t="s">
        <v>701</v>
      </c>
      <c r="L25" s="39" t="s">
        <v>213</v>
      </c>
      <c r="M25" s="39" t="s">
        <v>846</v>
      </c>
      <c r="N25" s="39" t="s">
        <v>584</v>
      </c>
      <c r="O25" s="39" t="s">
        <v>526</v>
      </c>
      <c r="P25" s="37" t="s">
        <v>10</v>
      </c>
      <c r="Q25" s="40">
        <v>105500</v>
      </c>
      <c r="R25" s="40">
        <v>495</v>
      </c>
      <c r="S25" s="69"/>
      <c r="T25" s="69"/>
      <c r="U25" s="69"/>
      <c r="V25" s="69">
        <v>5000</v>
      </c>
      <c r="W25" s="69"/>
      <c r="X25" s="69"/>
      <c r="Y25" s="70">
        <v>100000</v>
      </c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v>500</v>
      </c>
      <c r="AP25" s="69"/>
      <c r="AQ25" s="69"/>
      <c r="AR25" s="69"/>
      <c r="AS25" s="69"/>
      <c r="AT25" s="69"/>
      <c r="AU25" s="69"/>
      <c r="AV25" s="69"/>
      <c r="AW25" s="69"/>
      <c r="AX25" s="43">
        <f t="shared" si="0"/>
        <v>105500</v>
      </c>
      <c r="AY25" s="41">
        <f t="shared" si="1"/>
        <v>52222500</v>
      </c>
      <c r="AZ25" s="65"/>
    </row>
    <row r="26" spans="1:52" s="36" customFormat="1" ht="39" customHeight="1">
      <c r="A26" s="37" t="s">
        <v>862</v>
      </c>
      <c r="B26" s="37">
        <v>22</v>
      </c>
      <c r="C26" s="37" t="s">
        <v>855</v>
      </c>
      <c r="D26" s="37" t="s">
        <v>619</v>
      </c>
      <c r="E26" s="37" t="s">
        <v>856</v>
      </c>
      <c r="F26" s="60" t="s">
        <v>96</v>
      </c>
      <c r="G26" s="37" t="s">
        <v>17</v>
      </c>
      <c r="H26" s="37" t="s">
        <v>9</v>
      </c>
      <c r="I26" s="39" t="s">
        <v>857</v>
      </c>
      <c r="J26" s="39" t="s">
        <v>858</v>
      </c>
      <c r="K26" s="39" t="s">
        <v>701</v>
      </c>
      <c r="L26" s="39" t="s">
        <v>859</v>
      </c>
      <c r="M26" s="39" t="s">
        <v>860</v>
      </c>
      <c r="N26" s="39" t="s">
        <v>861</v>
      </c>
      <c r="O26" s="39" t="s">
        <v>511</v>
      </c>
      <c r="P26" s="37" t="s">
        <v>157</v>
      </c>
      <c r="Q26" s="40">
        <v>36500</v>
      </c>
      <c r="R26" s="40">
        <v>3450</v>
      </c>
      <c r="S26" s="69"/>
      <c r="T26" s="69"/>
      <c r="U26" s="69"/>
      <c r="V26" s="69"/>
      <c r="W26" s="69"/>
      <c r="X26" s="69">
        <v>20000</v>
      </c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v>2500</v>
      </c>
      <c r="AP26" s="69"/>
      <c r="AQ26" s="69"/>
      <c r="AR26" s="69"/>
      <c r="AS26" s="69">
        <v>4000</v>
      </c>
      <c r="AT26" s="69"/>
      <c r="AU26" s="69">
        <v>10000</v>
      </c>
      <c r="AV26" s="69"/>
      <c r="AW26" s="69"/>
      <c r="AX26" s="43">
        <f t="shared" si="0"/>
        <v>36500</v>
      </c>
      <c r="AY26" s="41">
        <f t="shared" si="1"/>
        <v>125925000</v>
      </c>
      <c r="AZ26" s="65"/>
    </row>
    <row r="27" spans="1:52" s="36" customFormat="1" ht="39" customHeight="1">
      <c r="A27" s="37" t="s">
        <v>542</v>
      </c>
      <c r="B27" s="37">
        <v>23</v>
      </c>
      <c r="C27" s="37" t="s">
        <v>819</v>
      </c>
      <c r="D27" s="37" t="s">
        <v>552</v>
      </c>
      <c r="E27" s="37" t="s">
        <v>820</v>
      </c>
      <c r="F27" s="60" t="s">
        <v>96</v>
      </c>
      <c r="G27" s="37" t="s">
        <v>15</v>
      </c>
      <c r="H27" s="37" t="s">
        <v>9</v>
      </c>
      <c r="I27" s="39" t="s">
        <v>821</v>
      </c>
      <c r="J27" s="39" t="s">
        <v>822</v>
      </c>
      <c r="K27" s="39" t="s">
        <v>701</v>
      </c>
      <c r="L27" s="39" t="s">
        <v>234</v>
      </c>
      <c r="M27" s="39" t="s">
        <v>823</v>
      </c>
      <c r="N27" s="39" t="s">
        <v>824</v>
      </c>
      <c r="O27" s="39" t="s">
        <v>526</v>
      </c>
      <c r="P27" s="37" t="s">
        <v>10</v>
      </c>
      <c r="Q27" s="40">
        <v>411000</v>
      </c>
      <c r="R27" s="40">
        <v>2500</v>
      </c>
      <c r="S27" s="69">
        <v>24000</v>
      </c>
      <c r="T27" s="69">
        <v>15000</v>
      </c>
      <c r="U27" s="69">
        <v>90000</v>
      </c>
      <c r="V27" s="69">
        <v>5000</v>
      </c>
      <c r="W27" s="69">
        <v>50000</v>
      </c>
      <c r="X27" s="69">
        <v>80000</v>
      </c>
      <c r="Y27" s="69">
        <v>50000</v>
      </c>
      <c r="Z27" s="69">
        <v>5000</v>
      </c>
      <c r="AA27" s="69">
        <v>50000</v>
      </c>
      <c r="AB27" s="69">
        <v>30000</v>
      </c>
      <c r="AC27" s="69">
        <v>10000</v>
      </c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>
        <v>2000</v>
      </c>
      <c r="AT27" s="69"/>
      <c r="AU27" s="69"/>
      <c r="AV27" s="69"/>
      <c r="AW27" s="69"/>
      <c r="AX27" s="43">
        <f t="shared" si="0"/>
        <v>411000</v>
      </c>
      <c r="AY27" s="41">
        <f t="shared" si="1"/>
        <v>1027500000</v>
      </c>
      <c r="AZ27" s="65"/>
    </row>
    <row r="28" spans="1:52" s="36" customFormat="1" ht="39" customHeight="1">
      <c r="A28" s="37" t="s">
        <v>593</v>
      </c>
      <c r="B28" s="37">
        <v>24</v>
      </c>
      <c r="C28" s="37" t="s">
        <v>869</v>
      </c>
      <c r="D28" s="37" t="s">
        <v>870</v>
      </c>
      <c r="E28" s="37" t="s">
        <v>871</v>
      </c>
      <c r="F28" s="60" t="s">
        <v>117</v>
      </c>
      <c r="G28" s="37" t="s">
        <v>27</v>
      </c>
      <c r="H28" s="37" t="s">
        <v>9</v>
      </c>
      <c r="I28" s="39" t="s">
        <v>490</v>
      </c>
      <c r="J28" s="39" t="s">
        <v>652</v>
      </c>
      <c r="K28" s="39">
        <v>2</v>
      </c>
      <c r="L28" s="39" t="s">
        <v>213</v>
      </c>
      <c r="M28" s="39" t="s">
        <v>872</v>
      </c>
      <c r="N28" s="39" t="s">
        <v>873</v>
      </c>
      <c r="O28" s="39" t="s">
        <v>511</v>
      </c>
      <c r="P28" s="37" t="s">
        <v>157</v>
      </c>
      <c r="Q28" s="40">
        <v>23200</v>
      </c>
      <c r="R28" s="40">
        <v>6850</v>
      </c>
      <c r="S28" s="69">
        <v>8000</v>
      </c>
      <c r="T28" s="69">
        <v>6000</v>
      </c>
      <c r="U28" s="69"/>
      <c r="V28" s="69"/>
      <c r="W28" s="69"/>
      <c r="X28" s="69">
        <v>2000</v>
      </c>
      <c r="Y28" s="69"/>
      <c r="Z28" s="69"/>
      <c r="AA28" s="69"/>
      <c r="AB28" s="69">
        <v>3000</v>
      </c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>
        <v>200</v>
      </c>
      <c r="AT28" s="69"/>
      <c r="AU28" s="69">
        <v>4000</v>
      </c>
      <c r="AV28" s="69"/>
      <c r="AW28" s="69"/>
      <c r="AX28" s="43">
        <f t="shared" si="0"/>
        <v>23200</v>
      </c>
      <c r="AY28" s="41">
        <f t="shared" si="1"/>
        <v>158920000</v>
      </c>
      <c r="AZ28" s="65"/>
    </row>
    <row r="29" spans="1:52" s="36" customFormat="1" ht="61.2">
      <c r="A29" s="35" t="s">
        <v>694</v>
      </c>
      <c r="B29" s="37">
        <v>25</v>
      </c>
      <c r="C29" s="37" t="s">
        <v>736</v>
      </c>
      <c r="D29" s="37" t="s">
        <v>445</v>
      </c>
      <c r="E29" s="37" t="s">
        <v>737</v>
      </c>
      <c r="F29" s="60" t="s">
        <v>56</v>
      </c>
      <c r="G29" s="37" t="s">
        <v>8</v>
      </c>
      <c r="H29" s="37" t="s">
        <v>9</v>
      </c>
      <c r="I29" s="39" t="s">
        <v>738</v>
      </c>
      <c r="J29" s="39" t="s">
        <v>739</v>
      </c>
      <c r="K29" s="39" t="s">
        <v>701</v>
      </c>
      <c r="L29" s="39" t="s">
        <v>234</v>
      </c>
      <c r="M29" s="39" t="s">
        <v>740</v>
      </c>
      <c r="N29" s="39" t="s">
        <v>704</v>
      </c>
      <c r="O29" s="39" t="s">
        <v>526</v>
      </c>
      <c r="P29" s="37" t="s">
        <v>10</v>
      </c>
      <c r="Q29" s="40">
        <v>560000</v>
      </c>
      <c r="R29" s="40">
        <v>530</v>
      </c>
      <c r="S29" s="69">
        <v>60000</v>
      </c>
      <c r="T29" s="69">
        <v>60000</v>
      </c>
      <c r="U29" s="69"/>
      <c r="V29" s="69">
        <v>50000</v>
      </c>
      <c r="W29" s="69">
        <v>250000</v>
      </c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>
        <v>30000</v>
      </c>
      <c r="AK29" s="69"/>
      <c r="AL29" s="69"/>
      <c r="AM29" s="69"/>
      <c r="AN29" s="69"/>
      <c r="AO29" s="69"/>
      <c r="AP29" s="69"/>
      <c r="AQ29" s="69"/>
      <c r="AR29" s="69"/>
      <c r="AS29" s="69">
        <v>10000</v>
      </c>
      <c r="AT29" s="69"/>
      <c r="AU29" s="69">
        <v>100000</v>
      </c>
      <c r="AV29" s="69"/>
      <c r="AW29" s="69"/>
      <c r="AX29" s="43">
        <f t="shared" si="0"/>
        <v>560000</v>
      </c>
      <c r="AY29" s="41">
        <f t="shared" si="1"/>
        <v>296800000</v>
      </c>
      <c r="AZ29" s="65"/>
    </row>
    <row r="30" spans="1:52" s="36" customFormat="1" ht="107.1">
      <c r="A30" s="37" t="s">
        <v>835</v>
      </c>
      <c r="B30" s="37">
        <v>26</v>
      </c>
      <c r="C30" s="37" t="s">
        <v>825</v>
      </c>
      <c r="D30" s="37" t="s">
        <v>826</v>
      </c>
      <c r="E30" s="37" t="s">
        <v>827</v>
      </c>
      <c r="F30" s="60" t="s">
        <v>123</v>
      </c>
      <c r="G30" s="37" t="s">
        <v>828</v>
      </c>
      <c r="H30" s="37" t="s">
        <v>829</v>
      </c>
      <c r="I30" s="39" t="s">
        <v>830</v>
      </c>
      <c r="J30" s="39" t="s">
        <v>831</v>
      </c>
      <c r="K30" s="39">
        <v>2</v>
      </c>
      <c r="L30" s="39" t="s">
        <v>213</v>
      </c>
      <c r="M30" s="39" t="s">
        <v>832</v>
      </c>
      <c r="N30" s="39" t="s">
        <v>833</v>
      </c>
      <c r="O30" s="39" t="s">
        <v>834</v>
      </c>
      <c r="P30" s="37" t="s">
        <v>228</v>
      </c>
      <c r="Q30" s="40">
        <v>45800</v>
      </c>
      <c r="R30" s="40">
        <v>147000</v>
      </c>
      <c r="S30" s="69">
        <v>24000</v>
      </c>
      <c r="T30" s="69">
        <v>20000</v>
      </c>
      <c r="U30" s="69"/>
      <c r="V30" s="69">
        <v>1800</v>
      </c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43">
        <f t="shared" si="0"/>
        <v>45800</v>
      </c>
      <c r="AY30" s="41">
        <f t="shared" si="1"/>
        <v>6732600000</v>
      </c>
      <c r="AZ30" s="65"/>
    </row>
    <row r="31" spans="1:52" s="36" customFormat="1" ht="32.25" customHeight="1">
      <c r="A31" s="37" t="s">
        <v>812</v>
      </c>
      <c r="B31" s="37">
        <v>27</v>
      </c>
      <c r="C31" s="37" t="s">
        <v>806</v>
      </c>
      <c r="D31" s="37" t="s">
        <v>807</v>
      </c>
      <c r="E31" s="37" t="s">
        <v>808</v>
      </c>
      <c r="F31" s="60" t="s">
        <v>20</v>
      </c>
      <c r="G31" s="37" t="s">
        <v>21</v>
      </c>
      <c r="H31" s="37" t="s">
        <v>9</v>
      </c>
      <c r="I31" s="39" t="s">
        <v>399</v>
      </c>
      <c r="J31" s="39" t="s">
        <v>265</v>
      </c>
      <c r="K31" s="39" t="s">
        <v>701</v>
      </c>
      <c r="L31" s="39" t="s">
        <v>213</v>
      </c>
      <c r="M31" s="39" t="s">
        <v>809</v>
      </c>
      <c r="N31" s="39" t="s">
        <v>810</v>
      </c>
      <c r="O31" s="39" t="s">
        <v>811</v>
      </c>
      <c r="P31" s="37" t="s">
        <v>10</v>
      </c>
      <c r="Q31" s="40">
        <v>25000</v>
      </c>
      <c r="R31" s="40">
        <v>380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>
        <v>5000</v>
      </c>
      <c r="AT31" s="69"/>
      <c r="AU31" s="69">
        <v>20000</v>
      </c>
      <c r="AV31" s="69"/>
      <c r="AW31" s="69"/>
      <c r="AX31" s="43">
        <f t="shared" ref="AX31:AX50" si="2">SUM(S31:AW31)</f>
        <v>25000</v>
      </c>
      <c r="AY31" s="41">
        <f t="shared" ref="AY31:AY50" si="3">R31*AX31</f>
        <v>9500000</v>
      </c>
      <c r="AZ31" s="65"/>
    </row>
    <row r="32" spans="1:52" s="36" customFormat="1" ht="60">
      <c r="A32" s="37" t="s">
        <v>319</v>
      </c>
      <c r="B32" s="37">
        <v>28</v>
      </c>
      <c r="C32" s="37" t="s">
        <v>773</v>
      </c>
      <c r="D32" s="37" t="s">
        <v>774</v>
      </c>
      <c r="E32" s="37" t="s">
        <v>346</v>
      </c>
      <c r="F32" s="60" t="s">
        <v>347</v>
      </c>
      <c r="G32" s="37" t="s">
        <v>129</v>
      </c>
      <c r="H32" s="37" t="s">
        <v>9</v>
      </c>
      <c r="I32" s="39" t="s">
        <v>348</v>
      </c>
      <c r="J32" s="39" t="s">
        <v>775</v>
      </c>
      <c r="K32" s="39" t="s">
        <v>701</v>
      </c>
      <c r="L32" s="39" t="s">
        <v>234</v>
      </c>
      <c r="M32" s="39" t="s">
        <v>350</v>
      </c>
      <c r="N32" s="39" t="s">
        <v>351</v>
      </c>
      <c r="O32" s="39" t="s">
        <v>352</v>
      </c>
      <c r="P32" s="37" t="s">
        <v>301</v>
      </c>
      <c r="Q32" s="40">
        <v>14000</v>
      </c>
      <c r="R32" s="40">
        <v>2592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70">
        <v>5000</v>
      </c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70">
        <v>7000</v>
      </c>
      <c r="AT32" s="69"/>
      <c r="AU32" s="69">
        <v>2000</v>
      </c>
      <c r="AV32" s="69"/>
      <c r="AW32" s="69"/>
      <c r="AX32" s="43">
        <f t="shared" si="2"/>
        <v>14000</v>
      </c>
      <c r="AY32" s="41">
        <f t="shared" si="3"/>
        <v>36288000</v>
      </c>
      <c r="AZ32" s="65"/>
    </row>
    <row r="33" spans="1:52" s="36" customFormat="1" ht="76.5">
      <c r="A33" s="35" t="s">
        <v>694</v>
      </c>
      <c r="B33" s="37">
        <v>29</v>
      </c>
      <c r="C33" s="37" t="s">
        <v>741</v>
      </c>
      <c r="D33" s="37" t="s">
        <v>649</v>
      </c>
      <c r="E33" s="37" t="s">
        <v>742</v>
      </c>
      <c r="F33" s="60" t="s">
        <v>743</v>
      </c>
      <c r="G33" s="37" t="s">
        <v>26</v>
      </c>
      <c r="H33" s="37" t="s">
        <v>9</v>
      </c>
      <c r="I33" s="39" t="s">
        <v>522</v>
      </c>
      <c r="J33" s="39" t="s">
        <v>700</v>
      </c>
      <c r="K33" s="39" t="s">
        <v>701</v>
      </c>
      <c r="L33" s="39" t="s">
        <v>744</v>
      </c>
      <c r="M33" s="39" t="s">
        <v>745</v>
      </c>
      <c r="N33" s="39" t="s">
        <v>704</v>
      </c>
      <c r="O33" s="39" t="s">
        <v>526</v>
      </c>
      <c r="P33" s="37" t="s">
        <v>10</v>
      </c>
      <c r="Q33" s="40">
        <v>50000</v>
      </c>
      <c r="R33" s="40">
        <v>1020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>
        <v>50000</v>
      </c>
      <c r="AV33" s="69"/>
      <c r="AW33" s="69"/>
      <c r="AX33" s="43">
        <f t="shared" si="2"/>
        <v>50000</v>
      </c>
      <c r="AY33" s="41">
        <f t="shared" si="3"/>
        <v>51000000</v>
      </c>
      <c r="AZ33" s="65"/>
    </row>
    <row r="34" spans="1:52" s="36" customFormat="1" ht="32.25" customHeight="1">
      <c r="A34" s="35" t="s">
        <v>787</v>
      </c>
      <c r="B34" s="37">
        <v>30</v>
      </c>
      <c r="C34" s="37" t="s">
        <v>791</v>
      </c>
      <c r="D34" s="37" t="s">
        <v>336</v>
      </c>
      <c r="E34" s="37" t="s">
        <v>792</v>
      </c>
      <c r="F34" s="60" t="s">
        <v>130</v>
      </c>
      <c r="G34" s="37" t="s">
        <v>29</v>
      </c>
      <c r="H34" s="37" t="s">
        <v>9</v>
      </c>
      <c r="I34" s="39" t="s">
        <v>211</v>
      </c>
      <c r="J34" s="39" t="s">
        <v>793</v>
      </c>
      <c r="K34" s="39" t="s">
        <v>701</v>
      </c>
      <c r="L34" s="39" t="s">
        <v>213</v>
      </c>
      <c r="M34" s="39" t="s">
        <v>794</v>
      </c>
      <c r="N34" s="39" t="s">
        <v>786</v>
      </c>
      <c r="O34" s="39" t="s">
        <v>526</v>
      </c>
      <c r="P34" s="37" t="s">
        <v>10</v>
      </c>
      <c r="Q34" s="40">
        <v>167000</v>
      </c>
      <c r="R34" s="40">
        <v>280</v>
      </c>
      <c r="S34" s="69">
        <v>36000</v>
      </c>
      <c r="T34" s="69">
        <v>36000</v>
      </c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>
        <v>10000</v>
      </c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3">
        <v>5000</v>
      </c>
      <c r="AS34" s="69">
        <v>10000</v>
      </c>
      <c r="AT34" s="69"/>
      <c r="AU34" s="69">
        <v>70000</v>
      </c>
      <c r="AV34" s="69"/>
      <c r="AW34" s="69"/>
      <c r="AX34" s="43">
        <f t="shared" si="2"/>
        <v>167000</v>
      </c>
      <c r="AY34" s="41">
        <f t="shared" si="3"/>
        <v>46760000</v>
      </c>
      <c r="AZ34" s="65"/>
    </row>
    <row r="35" spans="1:52" s="36" customFormat="1" ht="32.25" customHeight="1">
      <c r="A35" s="35" t="s">
        <v>694</v>
      </c>
      <c r="B35" s="37">
        <v>31</v>
      </c>
      <c r="C35" s="37" t="s">
        <v>746</v>
      </c>
      <c r="D35" s="37" t="s">
        <v>596</v>
      </c>
      <c r="E35" s="37" t="s">
        <v>747</v>
      </c>
      <c r="F35" s="60" t="s">
        <v>748</v>
      </c>
      <c r="G35" s="37" t="s">
        <v>24</v>
      </c>
      <c r="H35" s="37" t="s">
        <v>9</v>
      </c>
      <c r="I35" s="39" t="s">
        <v>749</v>
      </c>
      <c r="J35" s="39" t="s">
        <v>750</v>
      </c>
      <c r="K35" s="39" t="s">
        <v>701</v>
      </c>
      <c r="L35" s="39" t="s">
        <v>709</v>
      </c>
      <c r="M35" s="39" t="s">
        <v>751</v>
      </c>
      <c r="N35" s="39" t="s">
        <v>704</v>
      </c>
      <c r="O35" s="39" t="s">
        <v>526</v>
      </c>
      <c r="P35" s="37" t="s">
        <v>10</v>
      </c>
      <c r="Q35" s="40">
        <v>3390</v>
      </c>
      <c r="R35" s="40">
        <v>4800</v>
      </c>
      <c r="S35" s="69">
        <v>1000</v>
      </c>
      <c r="T35" s="70">
        <v>1000</v>
      </c>
      <c r="U35" s="69"/>
      <c r="V35" s="69">
        <v>150</v>
      </c>
      <c r="W35" s="69"/>
      <c r="X35" s="70">
        <v>0</v>
      </c>
      <c r="Y35" s="70">
        <v>0</v>
      </c>
      <c r="Z35" s="69"/>
      <c r="AA35" s="69"/>
      <c r="AB35" s="69">
        <v>500</v>
      </c>
      <c r="AC35" s="69"/>
      <c r="AD35" s="69">
        <v>500</v>
      </c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70">
        <v>240</v>
      </c>
      <c r="AT35" s="69"/>
      <c r="AU35" s="66">
        <v>0</v>
      </c>
      <c r="AV35" s="69"/>
      <c r="AW35" s="69"/>
      <c r="AX35" s="43">
        <f t="shared" si="2"/>
        <v>3390</v>
      </c>
      <c r="AY35" s="41">
        <f t="shared" si="3"/>
        <v>16272000</v>
      </c>
      <c r="AZ35" s="65"/>
    </row>
    <row r="36" spans="1:52" s="36" customFormat="1" ht="105">
      <c r="A36" s="37" t="s">
        <v>477</v>
      </c>
      <c r="B36" s="37">
        <v>32</v>
      </c>
      <c r="C36" s="37" t="s">
        <v>813</v>
      </c>
      <c r="D36" s="37" t="s">
        <v>655</v>
      </c>
      <c r="E36" s="37" t="s">
        <v>814</v>
      </c>
      <c r="F36" s="60" t="s">
        <v>90</v>
      </c>
      <c r="G36" s="37" t="s">
        <v>132</v>
      </c>
      <c r="H36" s="37" t="s">
        <v>51</v>
      </c>
      <c r="I36" s="39" t="s">
        <v>223</v>
      </c>
      <c r="J36" s="39" t="s">
        <v>815</v>
      </c>
      <c r="K36" s="39">
        <v>2</v>
      </c>
      <c r="L36" s="39" t="s">
        <v>483</v>
      </c>
      <c r="M36" s="39" t="s">
        <v>816</v>
      </c>
      <c r="N36" s="39" t="s">
        <v>817</v>
      </c>
      <c r="O36" s="39" t="s">
        <v>818</v>
      </c>
      <c r="P36" s="37" t="s">
        <v>603</v>
      </c>
      <c r="Q36" s="40">
        <v>54000</v>
      </c>
      <c r="R36" s="40">
        <v>19800</v>
      </c>
      <c r="S36" s="69"/>
      <c r="T36" s="69"/>
      <c r="U36" s="69">
        <v>27500</v>
      </c>
      <c r="V36" s="69">
        <v>5000</v>
      </c>
      <c r="W36" s="69"/>
      <c r="X36" s="69"/>
      <c r="Y36" s="69"/>
      <c r="Z36" s="69"/>
      <c r="AA36" s="69"/>
      <c r="AB36" s="69"/>
      <c r="AC36" s="69"/>
      <c r="AD36" s="69">
        <v>500</v>
      </c>
      <c r="AE36" s="69">
        <v>1000</v>
      </c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>
        <v>20000</v>
      </c>
      <c r="AV36" s="69"/>
      <c r="AW36" s="69"/>
      <c r="AX36" s="43">
        <f t="shared" si="2"/>
        <v>54000</v>
      </c>
      <c r="AY36" s="41">
        <f t="shared" si="3"/>
        <v>1069200000</v>
      </c>
      <c r="AZ36" s="65"/>
    </row>
    <row r="37" spans="1:52" s="36" customFormat="1" ht="61.2">
      <c r="A37" s="35" t="s">
        <v>694</v>
      </c>
      <c r="B37" s="37">
        <v>33</v>
      </c>
      <c r="C37" s="37" t="s">
        <v>752</v>
      </c>
      <c r="D37" s="37" t="s">
        <v>662</v>
      </c>
      <c r="E37" s="37" t="s">
        <v>753</v>
      </c>
      <c r="F37" s="60" t="s">
        <v>90</v>
      </c>
      <c r="G37" s="37" t="s">
        <v>99</v>
      </c>
      <c r="H37" s="37" t="s">
        <v>9</v>
      </c>
      <c r="I37" s="39" t="s">
        <v>699</v>
      </c>
      <c r="J37" s="39" t="s">
        <v>725</v>
      </c>
      <c r="K37" s="39" t="s">
        <v>701</v>
      </c>
      <c r="L37" s="39" t="s">
        <v>709</v>
      </c>
      <c r="M37" s="39" t="s">
        <v>754</v>
      </c>
      <c r="N37" s="39" t="s">
        <v>704</v>
      </c>
      <c r="O37" s="39" t="s">
        <v>526</v>
      </c>
      <c r="P37" s="37" t="s">
        <v>10</v>
      </c>
      <c r="Q37" s="40">
        <v>196000</v>
      </c>
      <c r="R37" s="40">
        <v>414</v>
      </c>
      <c r="S37" s="69"/>
      <c r="T37" s="69">
        <v>36000</v>
      </c>
      <c r="U37" s="69"/>
      <c r="V37" s="69">
        <v>10000</v>
      </c>
      <c r="W37" s="69"/>
      <c r="X37" s="69"/>
      <c r="Y37" s="69">
        <v>50000</v>
      </c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>
        <v>100000</v>
      </c>
      <c r="AV37" s="69"/>
      <c r="AW37" s="69"/>
      <c r="AX37" s="43">
        <f t="shared" si="2"/>
        <v>196000</v>
      </c>
      <c r="AY37" s="41">
        <f t="shared" si="3"/>
        <v>81144000</v>
      </c>
      <c r="AZ37" s="65"/>
    </row>
    <row r="38" spans="1:52" s="36" customFormat="1" ht="45">
      <c r="A38" s="35" t="s">
        <v>787</v>
      </c>
      <c r="B38" s="37">
        <v>34</v>
      </c>
      <c r="C38" s="37" t="s">
        <v>795</v>
      </c>
      <c r="D38" s="37" t="s">
        <v>796</v>
      </c>
      <c r="E38" s="37" t="s">
        <v>797</v>
      </c>
      <c r="F38" s="60" t="s">
        <v>91</v>
      </c>
      <c r="G38" s="37" t="s">
        <v>133</v>
      </c>
      <c r="H38" s="37" t="s">
        <v>9</v>
      </c>
      <c r="I38" s="39" t="s">
        <v>399</v>
      </c>
      <c r="J38" s="39" t="s">
        <v>265</v>
      </c>
      <c r="K38" s="39" t="s">
        <v>701</v>
      </c>
      <c r="L38" s="39" t="s">
        <v>282</v>
      </c>
      <c r="M38" s="39" t="s">
        <v>798</v>
      </c>
      <c r="N38" s="39" t="s">
        <v>786</v>
      </c>
      <c r="O38" s="39" t="s">
        <v>526</v>
      </c>
      <c r="P38" s="37" t="s">
        <v>10</v>
      </c>
      <c r="Q38" s="40">
        <v>2005000</v>
      </c>
      <c r="R38" s="40">
        <v>465</v>
      </c>
      <c r="S38" s="69">
        <v>120000</v>
      </c>
      <c r="T38" s="70">
        <v>240000</v>
      </c>
      <c r="U38" s="69">
        <v>280000</v>
      </c>
      <c r="V38" s="69">
        <v>80000</v>
      </c>
      <c r="W38" s="69">
        <v>150000</v>
      </c>
      <c r="X38" s="69"/>
      <c r="Y38" s="69"/>
      <c r="Z38" s="69">
        <v>80000</v>
      </c>
      <c r="AA38" s="69">
        <v>200000</v>
      </c>
      <c r="AB38" s="69">
        <v>100000</v>
      </c>
      <c r="AC38" s="69">
        <v>300000</v>
      </c>
      <c r="AD38" s="69">
        <v>300000</v>
      </c>
      <c r="AE38" s="69"/>
      <c r="AF38" s="69"/>
      <c r="AG38" s="69"/>
      <c r="AH38" s="69"/>
      <c r="AI38" s="69"/>
      <c r="AJ38" s="69"/>
      <c r="AK38" s="69"/>
      <c r="AL38" s="69"/>
      <c r="AM38" s="69"/>
      <c r="AN38" s="69">
        <v>50000</v>
      </c>
      <c r="AO38" s="69"/>
      <c r="AP38" s="69"/>
      <c r="AQ38" s="69"/>
      <c r="AR38" s="63">
        <v>5000</v>
      </c>
      <c r="AS38" s="69"/>
      <c r="AT38" s="69"/>
      <c r="AU38" s="69">
        <v>100000</v>
      </c>
      <c r="AV38" s="69"/>
      <c r="AW38" s="69"/>
      <c r="AX38" s="43">
        <f t="shared" si="2"/>
        <v>2005000</v>
      </c>
      <c r="AY38" s="41">
        <f t="shared" si="3"/>
        <v>932325000</v>
      </c>
      <c r="AZ38" s="65"/>
    </row>
    <row r="39" spans="1:52" s="36" customFormat="1" ht="61.2">
      <c r="A39" s="35" t="s">
        <v>694</v>
      </c>
      <c r="B39" s="37">
        <v>35</v>
      </c>
      <c r="C39" s="37" t="s">
        <v>755</v>
      </c>
      <c r="D39" s="37" t="s">
        <v>422</v>
      </c>
      <c r="E39" s="37" t="s">
        <v>756</v>
      </c>
      <c r="F39" s="60" t="s">
        <v>757</v>
      </c>
      <c r="G39" s="37" t="s">
        <v>46</v>
      </c>
      <c r="H39" s="37" t="s">
        <v>9</v>
      </c>
      <c r="I39" s="39" t="s">
        <v>699</v>
      </c>
      <c r="J39" s="39" t="s">
        <v>700</v>
      </c>
      <c r="K39" s="39" t="s">
        <v>701</v>
      </c>
      <c r="L39" s="39" t="s">
        <v>234</v>
      </c>
      <c r="M39" s="39" t="s">
        <v>758</v>
      </c>
      <c r="N39" s="39" t="s">
        <v>704</v>
      </c>
      <c r="O39" s="39" t="s">
        <v>526</v>
      </c>
      <c r="P39" s="37" t="s">
        <v>10</v>
      </c>
      <c r="Q39" s="40">
        <v>287000</v>
      </c>
      <c r="R39" s="40">
        <v>1364</v>
      </c>
      <c r="S39" s="69">
        <v>30000</v>
      </c>
      <c r="T39" s="69">
        <v>12000</v>
      </c>
      <c r="U39" s="69"/>
      <c r="V39" s="69">
        <v>10000</v>
      </c>
      <c r="W39" s="69"/>
      <c r="X39" s="69">
        <v>200000</v>
      </c>
      <c r="Y39" s="69">
        <v>30000</v>
      </c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3">
        <v>5000</v>
      </c>
      <c r="AS39" s="69"/>
      <c r="AT39" s="69"/>
      <c r="AU39" s="69"/>
      <c r="AV39" s="69"/>
      <c r="AW39" s="69"/>
      <c r="AX39" s="43">
        <f t="shared" si="2"/>
        <v>287000</v>
      </c>
      <c r="AY39" s="41">
        <f t="shared" si="3"/>
        <v>391468000</v>
      </c>
      <c r="AZ39" s="65"/>
    </row>
    <row r="40" spans="1:52" s="36" customFormat="1" ht="60">
      <c r="A40" s="37" t="s">
        <v>886</v>
      </c>
      <c r="B40" s="37">
        <v>36</v>
      </c>
      <c r="C40" s="37" t="s">
        <v>882</v>
      </c>
      <c r="D40" s="37" t="s">
        <v>586</v>
      </c>
      <c r="E40" s="37" t="s">
        <v>883</v>
      </c>
      <c r="F40" s="60" t="s">
        <v>135</v>
      </c>
      <c r="G40" s="37" t="s">
        <v>42</v>
      </c>
      <c r="H40" s="37" t="s">
        <v>222</v>
      </c>
      <c r="I40" s="39" t="s">
        <v>615</v>
      </c>
      <c r="J40" s="39" t="s">
        <v>390</v>
      </c>
      <c r="K40" s="39">
        <v>2</v>
      </c>
      <c r="L40" s="39" t="s">
        <v>213</v>
      </c>
      <c r="M40" s="39" t="s">
        <v>884</v>
      </c>
      <c r="N40" s="39" t="s">
        <v>885</v>
      </c>
      <c r="O40" s="39" t="s">
        <v>811</v>
      </c>
      <c r="P40" s="37" t="s">
        <v>228</v>
      </c>
      <c r="Q40" s="40">
        <v>210900</v>
      </c>
      <c r="R40" s="40">
        <v>25690</v>
      </c>
      <c r="S40" s="69">
        <v>120000</v>
      </c>
      <c r="T40" s="69">
        <v>24000</v>
      </c>
      <c r="U40" s="69">
        <v>24000</v>
      </c>
      <c r="V40" s="69">
        <v>5000</v>
      </c>
      <c r="W40" s="69">
        <v>3000</v>
      </c>
      <c r="X40" s="69">
        <v>7000</v>
      </c>
      <c r="Y40" s="69">
        <v>3400</v>
      </c>
      <c r="Z40" s="69">
        <v>2000</v>
      </c>
      <c r="AA40" s="69">
        <v>2000</v>
      </c>
      <c r="AB40" s="69"/>
      <c r="AC40" s="69">
        <v>15000</v>
      </c>
      <c r="AD40" s="69">
        <v>3000</v>
      </c>
      <c r="AE40" s="69">
        <v>500</v>
      </c>
      <c r="AF40" s="69"/>
      <c r="AG40" s="69"/>
      <c r="AH40" s="69"/>
      <c r="AI40" s="69"/>
      <c r="AJ40" s="69"/>
      <c r="AK40" s="69"/>
      <c r="AL40" s="69"/>
      <c r="AM40" s="69"/>
      <c r="AN40" s="69">
        <v>1000</v>
      </c>
      <c r="AO40" s="69"/>
      <c r="AP40" s="69"/>
      <c r="AQ40" s="69"/>
      <c r="AR40" s="69"/>
      <c r="AS40" s="69"/>
      <c r="AT40" s="69"/>
      <c r="AU40" s="69">
        <v>1000</v>
      </c>
      <c r="AV40" s="69"/>
      <c r="AW40" s="69"/>
      <c r="AX40" s="43">
        <f t="shared" si="2"/>
        <v>210900</v>
      </c>
      <c r="AY40" s="41">
        <f t="shared" si="3"/>
        <v>5418021000</v>
      </c>
      <c r="AZ40" s="65"/>
    </row>
    <row r="41" spans="1:52" s="36" customFormat="1" ht="91.8">
      <c r="A41" s="35" t="s">
        <v>694</v>
      </c>
      <c r="B41" s="37">
        <v>37</v>
      </c>
      <c r="C41" s="37" t="s">
        <v>759</v>
      </c>
      <c r="D41" s="37" t="s">
        <v>514</v>
      </c>
      <c r="E41" s="37" t="s">
        <v>760</v>
      </c>
      <c r="F41" s="60" t="s">
        <v>757</v>
      </c>
      <c r="G41" s="37" t="s">
        <v>30</v>
      </c>
      <c r="H41" s="37" t="s">
        <v>9</v>
      </c>
      <c r="I41" s="39" t="s">
        <v>699</v>
      </c>
      <c r="J41" s="39" t="s">
        <v>708</v>
      </c>
      <c r="K41" s="39" t="s">
        <v>701</v>
      </c>
      <c r="L41" s="39" t="s">
        <v>761</v>
      </c>
      <c r="M41" s="39" t="s">
        <v>762</v>
      </c>
      <c r="N41" s="39" t="s">
        <v>704</v>
      </c>
      <c r="O41" s="39" t="s">
        <v>526</v>
      </c>
      <c r="P41" s="37" t="s">
        <v>10</v>
      </c>
      <c r="Q41" s="40">
        <v>34000</v>
      </c>
      <c r="R41" s="40">
        <v>594</v>
      </c>
      <c r="S41" s="69"/>
      <c r="T41" s="69"/>
      <c r="U41" s="69"/>
      <c r="V41" s="69"/>
      <c r="W41" s="69"/>
      <c r="X41" s="69"/>
      <c r="Y41" s="69"/>
      <c r="Z41" s="69">
        <v>30000</v>
      </c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>
        <v>4000</v>
      </c>
      <c r="AT41" s="69"/>
      <c r="AU41" s="66">
        <v>0</v>
      </c>
      <c r="AV41" s="69"/>
      <c r="AW41" s="69"/>
      <c r="AX41" s="43">
        <f t="shared" si="2"/>
        <v>34000</v>
      </c>
      <c r="AY41" s="41">
        <f t="shared" si="3"/>
        <v>20196000</v>
      </c>
      <c r="AZ41" s="65"/>
    </row>
    <row r="42" spans="1:52" s="36" customFormat="1" ht="36.75" customHeight="1">
      <c r="A42" s="35" t="s">
        <v>694</v>
      </c>
      <c r="B42" s="37">
        <v>38</v>
      </c>
      <c r="C42" s="37" t="s">
        <v>763</v>
      </c>
      <c r="D42" s="37" t="s">
        <v>431</v>
      </c>
      <c r="E42" s="37" t="s">
        <v>764</v>
      </c>
      <c r="F42" s="60" t="s">
        <v>34</v>
      </c>
      <c r="G42" s="37" t="s">
        <v>26</v>
      </c>
      <c r="H42" s="37" t="s">
        <v>9</v>
      </c>
      <c r="I42" s="39" t="s">
        <v>699</v>
      </c>
      <c r="J42" s="39" t="s">
        <v>708</v>
      </c>
      <c r="K42" s="39" t="s">
        <v>701</v>
      </c>
      <c r="L42" s="39" t="s">
        <v>234</v>
      </c>
      <c r="M42" s="39" t="s">
        <v>765</v>
      </c>
      <c r="N42" s="39" t="s">
        <v>704</v>
      </c>
      <c r="O42" s="39" t="s">
        <v>526</v>
      </c>
      <c r="P42" s="37" t="s">
        <v>10</v>
      </c>
      <c r="Q42" s="40">
        <v>613000</v>
      </c>
      <c r="R42" s="40">
        <v>252</v>
      </c>
      <c r="S42" s="69">
        <v>120000</v>
      </c>
      <c r="T42" s="69">
        <v>12000</v>
      </c>
      <c r="U42" s="69"/>
      <c r="V42" s="69"/>
      <c r="W42" s="69">
        <v>60000</v>
      </c>
      <c r="X42" s="69">
        <v>150000</v>
      </c>
      <c r="Y42" s="69">
        <v>50000</v>
      </c>
      <c r="Z42" s="69"/>
      <c r="AA42" s="69"/>
      <c r="AB42" s="69"/>
      <c r="AC42" s="69">
        <v>100000</v>
      </c>
      <c r="AD42" s="69"/>
      <c r="AE42" s="69"/>
      <c r="AF42" s="69"/>
      <c r="AG42" s="69"/>
      <c r="AH42" s="69"/>
      <c r="AI42" s="69"/>
      <c r="AJ42" s="69">
        <v>3000</v>
      </c>
      <c r="AK42" s="69"/>
      <c r="AL42" s="69"/>
      <c r="AM42" s="69"/>
      <c r="AN42" s="69"/>
      <c r="AO42" s="69"/>
      <c r="AP42" s="69"/>
      <c r="AQ42" s="69"/>
      <c r="AR42" s="63">
        <v>3000</v>
      </c>
      <c r="AS42" s="69">
        <v>15000</v>
      </c>
      <c r="AT42" s="69"/>
      <c r="AU42" s="69">
        <v>100000</v>
      </c>
      <c r="AV42" s="69"/>
      <c r="AW42" s="69"/>
      <c r="AX42" s="43">
        <f t="shared" si="2"/>
        <v>613000</v>
      </c>
      <c r="AY42" s="41">
        <f t="shared" si="3"/>
        <v>154476000</v>
      </c>
      <c r="AZ42" s="65"/>
    </row>
    <row r="43" spans="1:52" s="36" customFormat="1" ht="36.75" customHeight="1">
      <c r="A43" s="35" t="s">
        <v>578</v>
      </c>
      <c r="B43" s="37">
        <v>39</v>
      </c>
      <c r="C43" s="37" t="s">
        <v>847</v>
      </c>
      <c r="D43" s="37" t="s">
        <v>848</v>
      </c>
      <c r="E43" s="37" t="s">
        <v>849</v>
      </c>
      <c r="F43" s="60" t="s">
        <v>139</v>
      </c>
      <c r="G43" s="37" t="s">
        <v>14</v>
      </c>
      <c r="H43" s="37" t="s">
        <v>9</v>
      </c>
      <c r="I43" s="39" t="s">
        <v>850</v>
      </c>
      <c r="J43" s="39" t="s">
        <v>265</v>
      </c>
      <c r="K43" s="39" t="s">
        <v>701</v>
      </c>
      <c r="L43" s="39" t="s">
        <v>370</v>
      </c>
      <c r="M43" s="39" t="s">
        <v>851</v>
      </c>
      <c r="N43" s="39" t="s">
        <v>584</v>
      </c>
      <c r="O43" s="39" t="s">
        <v>526</v>
      </c>
      <c r="P43" s="37" t="s">
        <v>10</v>
      </c>
      <c r="Q43" s="40">
        <v>990000</v>
      </c>
      <c r="R43" s="40">
        <v>550</v>
      </c>
      <c r="S43" s="69"/>
      <c r="T43" s="69"/>
      <c r="U43" s="69"/>
      <c r="V43" s="69"/>
      <c r="W43" s="69"/>
      <c r="X43" s="69"/>
      <c r="Y43" s="69"/>
      <c r="Z43" s="69">
        <v>100000</v>
      </c>
      <c r="AA43" s="69"/>
      <c r="AB43" s="69"/>
      <c r="AC43" s="69">
        <v>250000</v>
      </c>
      <c r="AD43" s="69">
        <v>600000</v>
      </c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>
        <v>40000</v>
      </c>
      <c r="AV43" s="69"/>
      <c r="AW43" s="69"/>
      <c r="AX43" s="43">
        <f t="shared" si="2"/>
        <v>990000</v>
      </c>
      <c r="AY43" s="41">
        <f t="shared" si="3"/>
        <v>544500000</v>
      </c>
      <c r="AZ43" s="65"/>
    </row>
    <row r="44" spans="1:52" s="36" customFormat="1" ht="27.75" customHeight="1">
      <c r="A44" s="37" t="s">
        <v>862</v>
      </c>
      <c r="B44" s="37">
        <v>40</v>
      </c>
      <c r="C44" s="37" t="s">
        <v>863</v>
      </c>
      <c r="D44" s="37" t="s">
        <v>345</v>
      </c>
      <c r="E44" s="37" t="s">
        <v>864</v>
      </c>
      <c r="F44" s="60" t="s">
        <v>92</v>
      </c>
      <c r="G44" s="37" t="s">
        <v>42</v>
      </c>
      <c r="H44" s="37" t="s">
        <v>9</v>
      </c>
      <c r="I44" s="39" t="s">
        <v>865</v>
      </c>
      <c r="J44" s="39" t="s">
        <v>858</v>
      </c>
      <c r="K44" s="39" t="s">
        <v>701</v>
      </c>
      <c r="L44" s="39" t="s">
        <v>859</v>
      </c>
      <c r="M44" s="39" t="s">
        <v>866</v>
      </c>
      <c r="N44" s="39" t="s">
        <v>867</v>
      </c>
      <c r="O44" s="39" t="s">
        <v>868</v>
      </c>
      <c r="P44" s="37" t="s">
        <v>157</v>
      </c>
      <c r="Q44" s="40">
        <v>425000</v>
      </c>
      <c r="R44" s="40">
        <v>585</v>
      </c>
      <c r="S44" s="69">
        <v>60000</v>
      </c>
      <c r="T44" s="69">
        <v>60000</v>
      </c>
      <c r="U44" s="69"/>
      <c r="V44" s="69"/>
      <c r="W44" s="69"/>
      <c r="X44" s="69"/>
      <c r="Y44" s="69"/>
      <c r="Z44" s="69"/>
      <c r="AA44" s="69"/>
      <c r="AB44" s="69"/>
      <c r="AC44" s="69">
        <v>50000</v>
      </c>
      <c r="AD44" s="69">
        <v>30000</v>
      </c>
      <c r="AE44" s="69">
        <v>25000</v>
      </c>
      <c r="AF44" s="69"/>
      <c r="AG44" s="69"/>
      <c r="AH44" s="69"/>
      <c r="AI44" s="69"/>
      <c r="AJ44" s="69">
        <v>30000</v>
      </c>
      <c r="AK44" s="69"/>
      <c r="AL44" s="69"/>
      <c r="AM44" s="69"/>
      <c r="AN44" s="69"/>
      <c r="AO44" s="69"/>
      <c r="AP44" s="69"/>
      <c r="AQ44" s="69"/>
      <c r="AR44" s="63">
        <v>5000</v>
      </c>
      <c r="AS44" s="69">
        <v>15000</v>
      </c>
      <c r="AT44" s="69"/>
      <c r="AU44" s="69">
        <v>150000</v>
      </c>
      <c r="AV44" s="69"/>
      <c r="AW44" s="69"/>
      <c r="AX44" s="43">
        <f t="shared" si="2"/>
        <v>425000</v>
      </c>
      <c r="AY44" s="41">
        <f t="shared" si="3"/>
        <v>248625000</v>
      </c>
      <c r="AZ44" s="65"/>
    </row>
    <row r="45" spans="1:52" s="36" customFormat="1" ht="42.75" customHeight="1">
      <c r="A45" s="35" t="s">
        <v>694</v>
      </c>
      <c r="B45" s="37">
        <v>41</v>
      </c>
      <c r="C45" s="37" t="s">
        <v>766</v>
      </c>
      <c r="D45" s="37" t="s">
        <v>767</v>
      </c>
      <c r="E45" s="37" t="s">
        <v>768</v>
      </c>
      <c r="F45" s="60" t="s">
        <v>769</v>
      </c>
      <c r="G45" s="37" t="s">
        <v>24</v>
      </c>
      <c r="H45" s="37" t="s">
        <v>9</v>
      </c>
      <c r="I45" s="39" t="s">
        <v>770</v>
      </c>
      <c r="J45" s="39" t="s">
        <v>708</v>
      </c>
      <c r="K45" s="39" t="s">
        <v>701</v>
      </c>
      <c r="L45" s="39" t="s">
        <v>771</v>
      </c>
      <c r="M45" s="39" t="s">
        <v>772</v>
      </c>
      <c r="N45" s="39" t="s">
        <v>704</v>
      </c>
      <c r="O45" s="39" t="s">
        <v>526</v>
      </c>
      <c r="P45" s="37" t="s">
        <v>10</v>
      </c>
      <c r="Q45" s="40">
        <v>1265000</v>
      </c>
      <c r="R45" s="40">
        <v>190</v>
      </c>
      <c r="S45" s="70">
        <v>480000</v>
      </c>
      <c r="T45" s="70">
        <v>60000</v>
      </c>
      <c r="U45" s="69"/>
      <c r="V45" s="43">
        <v>40000</v>
      </c>
      <c r="W45" s="70">
        <v>50000</v>
      </c>
      <c r="X45" s="69"/>
      <c r="Y45" s="69"/>
      <c r="Z45" s="69">
        <v>300000</v>
      </c>
      <c r="AA45" s="69"/>
      <c r="AB45" s="69"/>
      <c r="AC45" s="69"/>
      <c r="AD45" s="69"/>
      <c r="AE45" s="69"/>
      <c r="AF45" s="69"/>
      <c r="AG45" s="69"/>
      <c r="AH45" s="69"/>
      <c r="AI45" s="69"/>
      <c r="AJ45" s="70">
        <v>60000</v>
      </c>
      <c r="AK45" s="69"/>
      <c r="AL45" s="69">
        <v>10000</v>
      </c>
      <c r="AM45" s="69"/>
      <c r="AN45" s="69"/>
      <c r="AO45" s="69"/>
      <c r="AP45" s="69"/>
      <c r="AQ45" s="69"/>
      <c r="AR45" s="70">
        <v>5000</v>
      </c>
      <c r="AS45" s="69">
        <v>60000</v>
      </c>
      <c r="AT45" s="69"/>
      <c r="AU45" s="69">
        <v>200000</v>
      </c>
      <c r="AV45" s="69"/>
      <c r="AW45" s="69"/>
      <c r="AX45" s="43">
        <f t="shared" si="2"/>
        <v>1265000</v>
      </c>
      <c r="AY45" s="41">
        <f t="shared" si="3"/>
        <v>240350000</v>
      </c>
      <c r="AZ45" s="65"/>
    </row>
    <row r="46" spans="1:52" s="36" customFormat="1" ht="40.5" customHeight="1">
      <c r="A46" s="37" t="s">
        <v>593</v>
      </c>
      <c r="B46" s="37">
        <v>42</v>
      </c>
      <c r="C46" s="37" t="s">
        <v>874</v>
      </c>
      <c r="D46" s="37" t="s">
        <v>278</v>
      </c>
      <c r="E46" s="37" t="s">
        <v>875</v>
      </c>
      <c r="F46" s="60" t="s">
        <v>47</v>
      </c>
      <c r="G46" s="37" t="s">
        <v>40</v>
      </c>
      <c r="H46" s="37" t="s">
        <v>9</v>
      </c>
      <c r="I46" s="39" t="s">
        <v>876</v>
      </c>
      <c r="J46" s="39" t="s">
        <v>265</v>
      </c>
      <c r="K46" s="39">
        <v>2</v>
      </c>
      <c r="L46" s="39" t="s">
        <v>213</v>
      </c>
      <c r="M46" s="39" t="s">
        <v>877</v>
      </c>
      <c r="N46" s="39" t="s">
        <v>873</v>
      </c>
      <c r="O46" s="39" t="s">
        <v>511</v>
      </c>
      <c r="P46" s="37" t="s">
        <v>157</v>
      </c>
      <c r="Q46" s="40">
        <v>706000</v>
      </c>
      <c r="R46" s="40">
        <v>690</v>
      </c>
      <c r="S46" s="69">
        <v>18000</v>
      </c>
      <c r="T46" s="69">
        <v>3000</v>
      </c>
      <c r="U46" s="69">
        <v>1000</v>
      </c>
      <c r="V46" s="69"/>
      <c r="W46" s="69"/>
      <c r="X46" s="69"/>
      <c r="Y46" s="69"/>
      <c r="Z46" s="69"/>
      <c r="AA46" s="69"/>
      <c r="AB46" s="69"/>
      <c r="AC46" s="69">
        <v>4000</v>
      </c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>
        <v>680000</v>
      </c>
      <c r="AU46" s="69"/>
      <c r="AV46" s="69"/>
      <c r="AW46" s="69"/>
      <c r="AX46" s="43">
        <f t="shared" si="2"/>
        <v>706000</v>
      </c>
      <c r="AY46" s="41">
        <f t="shared" si="3"/>
        <v>487140000</v>
      </c>
      <c r="AZ46" s="71"/>
    </row>
    <row r="47" spans="1:52" s="36" customFormat="1" ht="35.25" customHeight="1">
      <c r="A47" s="35" t="s">
        <v>787</v>
      </c>
      <c r="B47" s="37">
        <v>43</v>
      </c>
      <c r="C47" s="37" t="s">
        <v>799</v>
      </c>
      <c r="D47" s="37" t="s">
        <v>636</v>
      </c>
      <c r="E47" s="37" t="s">
        <v>800</v>
      </c>
      <c r="F47" s="60" t="s">
        <v>148</v>
      </c>
      <c r="G47" s="37" t="s">
        <v>14</v>
      </c>
      <c r="H47" s="37" t="s">
        <v>9</v>
      </c>
      <c r="I47" s="39" t="s">
        <v>399</v>
      </c>
      <c r="J47" s="39" t="s">
        <v>291</v>
      </c>
      <c r="K47" s="39" t="s">
        <v>701</v>
      </c>
      <c r="L47" s="39" t="s">
        <v>213</v>
      </c>
      <c r="M47" s="39" t="s">
        <v>801</v>
      </c>
      <c r="N47" s="39" t="s">
        <v>786</v>
      </c>
      <c r="O47" s="39" t="s">
        <v>526</v>
      </c>
      <c r="P47" s="37" t="s">
        <v>10</v>
      </c>
      <c r="Q47" s="40">
        <v>654000</v>
      </c>
      <c r="R47" s="40">
        <v>655</v>
      </c>
      <c r="S47" s="69">
        <v>120000</v>
      </c>
      <c r="T47" s="69">
        <v>120000</v>
      </c>
      <c r="U47" s="69">
        <v>36000</v>
      </c>
      <c r="V47" s="69"/>
      <c r="W47" s="69">
        <v>100000</v>
      </c>
      <c r="X47" s="69">
        <v>10000</v>
      </c>
      <c r="Y47" s="69">
        <v>60000</v>
      </c>
      <c r="Z47" s="69">
        <v>15000</v>
      </c>
      <c r="AA47" s="69"/>
      <c r="AB47" s="69">
        <v>70000</v>
      </c>
      <c r="AC47" s="69">
        <v>30000</v>
      </c>
      <c r="AD47" s="69"/>
      <c r="AE47" s="69"/>
      <c r="AF47" s="69"/>
      <c r="AG47" s="69"/>
      <c r="AH47" s="69"/>
      <c r="AI47" s="69"/>
      <c r="AJ47" s="69">
        <v>30000</v>
      </c>
      <c r="AK47" s="69"/>
      <c r="AL47" s="69"/>
      <c r="AM47" s="69"/>
      <c r="AN47" s="69"/>
      <c r="AO47" s="69"/>
      <c r="AP47" s="69"/>
      <c r="AQ47" s="69"/>
      <c r="AR47" s="63">
        <v>3000</v>
      </c>
      <c r="AS47" s="69">
        <v>10000</v>
      </c>
      <c r="AT47" s="69"/>
      <c r="AU47" s="69">
        <v>50000</v>
      </c>
      <c r="AV47" s="69"/>
      <c r="AW47" s="69"/>
      <c r="AX47" s="43">
        <f t="shared" si="2"/>
        <v>654000</v>
      </c>
      <c r="AY47" s="41">
        <f t="shared" si="3"/>
        <v>428370000</v>
      </c>
      <c r="AZ47" s="65"/>
    </row>
    <row r="48" spans="1:52" s="36" customFormat="1" ht="75">
      <c r="A48" s="35" t="s">
        <v>578</v>
      </c>
      <c r="B48" s="37">
        <v>44</v>
      </c>
      <c r="C48" s="37" t="s">
        <v>852</v>
      </c>
      <c r="D48" s="37" t="s">
        <v>354</v>
      </c>
      <c r="E48" s="37" t="s">
        <v>853</v>
      </c>
      <c r="F48" s="60" t="s">
        <v>152</v>
      </c>
      <c r="G48" s="37" t="s">
        <v>19</v>
      </c>
      <c r="H48" s="37" t="s">
        <v>9</v>
      </c>
      <c r="I48" s="39" t="s">
        <v>490</v>
      </c>
      <c r="J48" s="39" t="s">
        <v>233</v>
      </c>
      <c r="K48" s="39" t="s">
        <v>701</v>
      </c>
      <c r="L48" s="39" t="s">
        <v>234</v>
      </c>
      <c r="M48" s="39" t="s">
        <v>854</v>
      </c>
      <c r="N48" s="39" t="s">
        <v>584</v>
      </c>
      <c r="O48" s="39" t="s">
        <v>526</v>
      </c>
      <c r="P48" s="37" t="s">
        <v>10</v>
      </c>
      <c r="Q48" s="40">
        <v>99000</v>
      </c>
      <c r="R48" s="40">
        <v>470</v>
      </c>
      <c r="S48" s="69">
        <v>12000</v>
      </c>
      <c r="T48" s="69">
        <v>48000</v>
      </c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>
        <v>20000</v>
      </c>
      <c r="AK48" s="69"/>
      <c r="AL48" s="69"/>
      <c r="AM48" s="69"/>
      <c r="AN48" s="69"/>
      <c r="AO48" s="69"/>
      <c r="AP48" s="69"/>
      <c r="AQ48" s="69"/>
      <c r="AR48" s="69"/>
      <c r="AS48" s="69">
        <v>9000</v>
      </c>
      <c r="AT48" s="69"/>
      <c r="AU48" s="69">
        <v>10000</v>
      </c>
      <c r="AV48" s="69"/>
      <c r="AW48" s="69"/>
      <c r="AX48" s="43">
        <f t="shared" si="2"/>
        <v>99000</v>
      </c>
      <c r="AY48" s="41">
        <f t="shared" si="3"/>
        <v>46530000</v>
      </c>
      <c r="AZ48" s="65"/>
    </row>
    <row r="49" spans="1:52" s="36" customFormat="1" ht="45">
      <c r="A49" s="35" t="s">
        <v>787</v>
      </c>
      <c r="B49" s="37">
        <v>45</v>
      </c>
      <c r="C49" s="37" t="s">
        <v>802</v>
      </c>
      <c r="D49" s="37" t="s">
        <v>385</v>
      </c>
      <c r="E49" s="37" t="s">
        <v>803</v>
      </c>
      <c r="F49" s="60" t="s">
        <v>154</v>
      </c>
      <c r="G49" s="37" t="s">
        <v>17</v>
      </c>
      <c r="H49" s="37" t="s">
        <v>9</v>
      </c>
      <c r="I49" s="39" t="s">
        <v>804</v>
      </c>
      <c r="J49" s="39" t="s">
        <v>291</v>
      </c>
      <c r="K49" s="39" t="s">
        <v>701</v>
      </c>
      <c r="L49" s="39" t="s">
        <v>213</v>
      </c>
      <c r="M49" s="39" t="s">
        <v>805</v>
      </c>
      <c r="N49" s="39" t="s">
        <v>786</v>
      </c>
      <c r="O49" s="39" t="s">
        <v>526</v>
      </c>
      <c r="P49" s="37" t="s">
        <v>10</v>
      </c>
      <c r="Q49" s="40">
        <v>928000</v>
      </c>
      <c r="R49" s="40">
        <v>2465</v>
      </c>
      <c r="S49" s="69">
        <v>180000</v>
      </c>
      <c r="T49" s="69">
        <v>48000</v>
      </c>
      <c r="U49" s="69">
        <v>500000</v>
      </c>
      <c r="V49" s="69">
        <v>30000</v>
      </c>
      <c r="W49" s="69">
        <v>60000</v>
      </c>
      <c r="X49" s="69"/>
      <c r="Y49" s="69">
        <v>5000</v>
      </c>
      <c r="Z49" s="69"/>
      <c r="AA49" s="69">
        <v>14000</v>
      </c>
      <c r="AB49" s="69">
        <v>17000</v>
      </c>
      <c r="AC49" s="69"/>
      <c r="AD49" s="69"/>
      <c r="AE49" s="69"/>
      <c r="AF49" s="69">
        <v>30000</v>
      </c>
      <c r="AG49" s="69"/>
      <c r="AH49" s="69"/>
      <c r="AI49" s="69"/>
      <c r="AJ49" s="69">
        <v>25000</v>
      </c>
      <c r="AK49" s="69">
        <v>3000</v>
      </c>
      <c r="AL49" s="69"/>
      <c r="AM49" s="69"/>
      <c r="AN49" s="69">
        <v>14000</v>
      </c>
      <c r="AO49" s="69"/>
      <c r="AP49" s="69"/>
      <c r="AQ49" s="69"/>
      <c r="AR49" s="69"/>
      <c r="AS49" s="69"/>
      <c r="AT49" s="69"/>
      <c r="AU49" s="69">
        <v>2000</v>
      </c>
      <c r="AV49" s="69"/>
      <c r="AW49" s="69"/>
      <c r="AX49" s="43">
        <f t="shared" si="2"/>
        <v>928000</v>
      </c>
      <c r="AY49" s="41">
        <f t="shared" si="3"/>
        <v>2287520000</v>
      </c>
      <c r="AZ49" s="65"/>
    </row>
    <row r="50" spans="1:52" s="36" customFormat="1" ht="120">
      <c r="A50" s="37" t="s">
        <v>593</v>
      </c>
      <c r="B50" s="37">
        <v>46</v>
      </c>
      <c r="C50" s="37" t="s">
        <v>878</v>
      </c>
      <c r="D50" s="37" t="s">
        <v>360</v>
      </c>
      <c r="E50" s="37" t="s">
        <v>879</v>
      </c>
      <c r="F50" s="60" t="s">
        <v>880</v>
      </c>
      <c r="G50" s="37" t="s">
        <v>24</v>
      </c>
      <c r="H50" s="37" t="s">
        <v>242</v>
      </c>
      <c r="I50" s="39" t="s">
        <v>193</v>
      </c>
      <c r="J50" s="39" t="s">
        <v>390</v>
      </c>
      <c r="K50" s="39">
        <v>2</v>
      </c>
      <c r="L50" s="39" t="s">
        <v>483</v>
      </c>
      <c r="M50" s="39">
        <v>890115188723</v>
      </c>
      <c r="N50" s="39" t="s">
        <v>881</v>
      </c>
      <c r="O50" s="39" t="s">
        <v>811</v>
      </c>
      <c r="P50" s="37" t="s">
        <v>228</v>
      </c>
      <c r="Q50" s="40">
        <v>15300</v>
      </c>
      <c r="R50" s="40">
        <v>50000</v>
      </c>
      <c r="S50" s="69">
        <v>12000</v>
      </c>
      <c r="T50" s="69">
        <v>3000</v>
      </c>
      <c r="U50" s="69"/>
      <c r="V50" s="69"/>
      <c r="W50" s="69">
        <v>200</v>
      </c>
      <c r="X50" s="69"/>
      <c r="Y50" s="69"/>
      <c r="Z50" s="69"/>
      <c r="AA50" s="69"/>
      <c r="AB50" s="69"/>
      <c r="AC50" s="69">
        <v>100</v>
      </c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43">
        <f t="shared" si="2"/>
        <v>15300</v>
      </c>
      <c r="AY50" s="41">
        <f t="shared" si="3"/>
        <v>765000000</v>
      </c>
      <c r="AZ50" s="65"/>
    </row>
    <row r="51" spans="1:52" s="36" customFormat="1" ht="24" customHeight="1">
      <c r="A51" s="100" t="s">
        <v>1476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</row>
  </sheetData>
  <autoFilter ref="A3:BS51" xr:uid="{00000000-0001-0000-0100-000000000000}"/>
  <mergeCells count="55">
    <mergeCell ref="A2:AZ2"/>
    <mergeCell ref="A51:AZ51"/>
    <mergeCell ref="O3:O4"/>
    <mergeCell ref="C3:C4"/>
    <mergeCell ref="D3:D4"/>
    <mergeCell ref="E3:E4"/>
    <mergeCell ref="A3:A4"/>
    <mergeCell ref="J3:J4"/>
    <mergeCell ref="K3:K4"/>
    <mergeCell ref="L3:L4"/>
    <mergeCell ref="M3:M4"/>
    <mergeCell ref="N3:N4"/>
    <mergeCell ref="B3:B4"/>
    <mergeCell ref="F3:F4"/>
    <mergeCell ref="G3:G4"/>
    <mergeCell ref="H3:H4"/>
    <mergeCell ref="I3:I4"/>
    <mergeCell ref="W3:W4"/>
    <mergeCell ref="X3:X4"/>
    <mergeCell ref="Y3:Y4"/>
    <mergeCell ref="Z3:Z4"/>
    <mergeCell ref="AA3:AA4"/>
    <mergeCell ref="P3:P4"/>
    <mergeCell ref="S3:S4"/>
    <mergeCell ref="T3:T4"/>
    <mergeCell ref="U3:U4"/>
    <mergeCell ref="V3:V4"/>
    <mergeCell ref="R3:R4"/>
    <mergeCell ref="Q3:Q4"/>
    <mergeCell ref="AN3:AN4"/>
    <mergeCell ref="AB3:AB4"/>
    <mergeCell ref="AC3:AC4"/>
    <mergeCell ref="AD3:AD4"/>
    <mergeCell ref="AE3:AE4"/>
    <mergeCell ref="AM3:AM4"/>
    <mergeCell ref="AZ3:AZ4"/>
    <mergeCell ref="AV3:AV4"/>
    <mergeCell ref="AW3:AW4"/>
    <mergeCell ref="AX3:AX4"/>
    <mergeCell ref="AY3:AY4"/>
    <mergeCell ref="AW1:AZ1"/>
    <mergeCell ref="AP3:AP4"/>
    <mergeCell ref="AQ3:AQ4"/>
    <mergeCell ref="AR3:AR4"/>
    <mergeCell ref="AS3:AS4"/>
    <mergeCell ref="AU3:AU4"/>
    <mergeCell ref="AT3:AT4"/>
    <mergeCell ref="AO3:AO4"/>
    <mergeCell ref="AF3:AF4"/>
    <mergeCell ref="AG3:AG4"/>
    <mergeCell ref="AH3:AH4"/>
    <mergeCell ref="AI3:AI4"/>
    <mergeCell ref="AJ3:AJ4"/>
    <mergeCell ref="AK3:AK4"/>
    <mergeCell ref="AL3:AL4"/>
  </mergeCells>
  <pageMargins left="0.19685039370078741" right="0.19685039370078741" top="0.19685039370078741" bottom="0.19685039370078741" header="0.31496062992125984" footer="0.31496062992125984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AZ30"/>
  <sheetViews>
    <sheetView topLeftCell="C1" zoomScale="63" zoomScaleNormal="63" workbookViewId="0">
      <pane ySplit="4" topLeftCell="A27" activePane="bottomLeft" state="frozen"/>
      <selection pane="bottomLeft" activeCell="A30" sqref="A30:AZ30"/>
    </sheetView>
  </sheetViews>
  <sheetFormatPr defaultColWidth="9.15625" defaultRowHeight="17.399999999999999"/>
  <cols>
    <col min="1" max="1" width="9.41796875" style="32" customWidth="1"/>
    <col min="2" max="2" width="6.41796875" style="32" customWidth="1"/>
    <col min="3" max="3" width="9.7890625" style="32" customWidth="1"/>
    <col min="4" max="4" width="11.9453125" style="32" customWidth="1"/>
    <col min="5" max="5" width="17" style="32" customWidth="1"/>
    <col min="6" max="6" width="17.5234375" style="72" customWidth="1"/>
    <col min="7" max="7" width="9.20703125" style="32" customWidth="1"/>
    <col min="8" max="8" width="7.7890625" style="32" customWidth="1"/>
    <col min="9" max="10" width="13.41796875" style="32" customWidth="1"/>
    <col min="11" max="11" width="7.578125" style="32" customWidth="1"/>
    <col min="12" max="12" width="9.41796875" style="32" customWidth="1"/>
    <col min="13" max="14" width="13.41796875" style="32" customWidth="1"/>
    <col min="15" max="15" width="9.89453125" style="32" customWidth="1"/>
    <col min="16" max="16" width="8.578125" style="32" customWidth="1"/>
    <col min="17" max="17" width="12.3125" style="33" customWidth="1"/>
    <col min="18" max="18" width="10.26171875" style="33" customWidth="1"/>
    <col min="19" max="19" width="13.578125" style="73" customWidth="1"/>
    <col min="20" max="20" width="12.83984375" style="73" customWidth="1"/>
    <col min="21" max="21" width="16.83984375" style="73" customWidth="1"/>
    <col min="22" max="22" width="8.68359375" style="73" customWidth="1"/>
    <col min="23" max="23" width="10.41796875" style="73" customWidth="1"/>
    <col min="24" max="24" width="12.83984375" style="73" customWidth="1"/>
    <col min="25" max="25" width="11.83984375" style="73" customWidth="1"/>
    <col min="26" max="26" width="13.83984375" style="73" customWidth="1"/>
    <col min="27" max="27" width="10.41796875" style="73" customWidth="1"/>
    <col min="28" max="28" width="14.15625" style="73" customWidth="1"/>
    <col min="29" max="29" width="12.26171875" style="73" customWidth="1"/>
    <col min="30" max="30" width="10.83984375" style="73" customWidth="1"/>
    <col min="31" max="32" width="14.15625" style="73" customWidth="1"/>
    <col min="33" max="33" width="8.26171875" style="73" customWidth="1"/>
    <col min="34" max="34" width="9.41796875" style="73" customWidth="1"/>
    <col min="35" max="35" width="10.578125" style="73" customWidth="1"/>
    <col min="36" max="36" width="13.26171875" style="73" customWidth="1"/>
    <col min="37" max="37" width="8.83984375" style="73" customWidth="1"/>
    <col min="38" max="38" width="9.41796875" style="73" customWidth="1"/>
    <col min="39" max="39" width="10.26171875" style="73" customWidth="1"/>
    <col min="40" max="40" width="10" style="73" customWidth="1"/>
    <col min="41" max="41" width="8.68359375" style="73" customWidth="1"/>
    <col min="42" max="42" width="7.83984375" style="73" customWidth="1"/>
    <col min="43" max="43" width="7.41796875" style="73" customWidth="1"/>
    <col min="44" max="44" width="8.83984375" style="73" customWidth="1"/>
    <col min="45" max="46" width="11.83984375" style="73" customWidth="1"/>
    <col min="47" max="47" width="13" style="73" customWidth="1"/>
    <col min="48" max="49" width="9.15625" style="73" customWidth="1"/>
    <col min="50" max="50" width="11.15625" style="34" customWidth="1"/>
    <col min="51" max="51" width="14.9453125" style="33" customWidth="1"/>
    <col min="52" max="52" width="10.9453125" style="33" customWidth="1"/>
    <col min="53" max="16384" width="9.15625" style="32"/>
  </cols>
  <sheetData>
    <row r="1" spans="1:52" s="36" customFormat="1" ht="15">
      <c r="F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81" t="s">
        <v>1468</v>
      </c>
      <c r="AX1" s="81"/>
      <c r="AY1" s="81"/>
      <c r="AZ1" s="81"/>
    </row>
    <row r="2" spans="1:52" s="36" customFormat="1" ht="57.6" customHeight="1">
      <c r="A2" s="92" t="s">
        <v>1471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</row>
    <row r="3" spans="1:52" s="96" customFormat="1" ht="35.25" customHeight="1">
      <c r="A3" s="93" t="s">
        <v>194</v>
      </c>
      <c r="B3" s="93" t="s">
        <v>0</v>
      </c>
      <c r="C3" s="93" t="s">
        <v>195</v>
      </c>
      <c r="D3" s="93" t="s">
        <v>196</v>
      </c>
      <c r="E3" s="93" t="s">
        <v>197</v>
      </c>
      <c r="F3" s="93" t="s">
        <v>1</v>
      </c>
      <c r="G3" s="93" t="s">
        <v>2</v>
      </c>
      <c r="H3" s="93" t="s">
        <v>3</v>
      </c>
      <c r="I3" s="93" t="s">
        <v>4</v>
      </c>
      <c r="J3" s="93" t="s">
        <v>198</v>
      </c>
      <c r="K3" s="93" t="s">
        <v>199</v>
      </c>
      <c r="L3" s="93" t="s">
        <v>200</v>
      </c>
      <c r="M3" s="93" t="s">
        <v>201</v>
      </c>
      <c r="N3" s="93" t="s">
        <v>202</v>
      </c>
      <c r="O3" s="93" t="s">
        <v>203</v>
      </c>
      <c r="P3" s="93" t="s">
        <v>5</v>
      </c>
      <c r="Q3" s="97" t="s">
        <v>204</v>
      </c>
      <c r="R3" s="97" t="s">
        <v>205</v>
      </c>
      <c r="S3" s="93" t="s">
        <v>158</v>
      </c>
      <c r="T3" s="93" t="s">
        <v>159</v>
      </c>
      <c r="U3" s="93" t="s">
        <v>160</v>
      </c>
      <c r="V3" s="93">
        <v>268</v>
      </c>
      <c r="W3" s="93" t="s">
        <v>161</v>
      </c>
      <c r="X3" s="93" t="s">
        <v>162</v>
      </c>
      <c r="Y3" s="93" t="s">
        <v>163</v>
      </c>
      <c r="Z3" s="93" t="s">
        <v>164</v>
      </c>
      <c r="AA3" s="93" t="s">
        <v>165</v>
      </c>
      <c r="AB3" s="93" t="s">
        <v>166</v>
      </c>
      <c r="AC3" s="93" t="s">
        <v>167</v>
      </c>
      <c r="AD3" s="93" t="s">
        <v>168</v>
      </c>
      <c r="AE3" s="93" t="s">
        <v>169</v>
      </c>
      <c r="AF3" s="93" t="s">
        <v>170</v>
      </c>
      <c r="AG3" s="93" t="s">
        <v>182</v>
      </c>
      <c r="AH3" s="93" t="s">
        <v>171</v>
      </c>
      <c r="AI3" s="93" t="s">
        <v>191</v>
      </c>
      <c r="AJ3" s="93" t="s">
        <v>173</v>
      </c>
      <c r="AK3" s="93" t="s">
        <v>174</v>
      </c>
      <c r="AL3" s="93" t="s">
        <v>175</v>
      </c>
      <c r="AM3" s="93" t="s">
        <v>176</v>
      </c>
      <c r="AN3" s="93" t="s">
        <v>188</v>
      </c>
      <c r="AO3" s="93" t="s">
        <v>177</v>
      </c>
      <c r="AP3" s="93">
        <v>115</v>
      </c>
      <c r="AQ3" s="93" t="s">
        <v>184</v>
      </c>
      <c r="AR3" s="93" t="s">
        <v>178</v>
      </c>
      <c r="AS3" s="93" t="s">
        <v>179</v>
      </c>
      <c r="AT3" s="93" t="s">
        <v>189</v>
      </c>
      <c r="AU3" s="93" t="s">
        <v>180</v>
      </c>
      <c r="AV3" s="93" t="s">
        <v>181</v>
      </c>
      <c r="AW3" s="93" t="s">
        <v>183</v>
      </c>
      <c r="AX3" s="93" t="s">
        <v>6</v>
      </c>
      <c r="AY3" s="93" t="s">
        <v>894</v>
      </c>
      <c r="AZ3" s="93" t="s">
        <v>48</v>
      </c>
    </row>
    <row r="4" spans="1:52" s="96" customFormat="1" ht="27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8"/>
      <c r="R4" s="98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</row>
    <row r="5" spans="1:52" s="94" customFormat="1" ht="105">
      <c r="A5" s="94" t="s">
        <v>578</v>
      </c>
      <c r="B5" s="101">
        <v>1</v>
      </c>
      <c r="C5" s="101" t="s">
        <v>976</v>
      </c>
      <c r="D5" s="101" t="s">
        <v>696</v>
      </c>
      <c r="E5" s="101" t="s">
        <v>977</v>
      </c>
      <c r="F5" s="102" t="s">
        <v>698</v>
      </c>
      <c r="G5" s="101" t="s">
        <v>39</v>
      </c>
      <c r="H5" s="101" t="s">
        <v>9</v>
      </c>
      <c r="I5" s="103" t="s">
        <v>211</v>
      </c>
      <c r="J5" s="103" t="s">
        <v>978</v>
      </c>
      <c r="K5" s="103">
        <v>3</v>
      </c>
      <c r="L5" s="103" t="s">
        <v>370</v>
      </c>
      <c r="M5" s="103" t="s">
        <v>979</v>
      </c>
      <c r="N5" s="103" t="s">
        <v>584</v>
      </c>
      <c r="O5" s="103" t="s">
        <v>526</v>
      </c>
      <c r="P5" s="101" t="s">
        <v>10</v>
      </c>
      <c r="Q5" s="104">
        <v>66900</v>
      </c>
      <c r="R5" s="104">
        <v>4000</v>
      </c>
      <c r="S5" s="114"/>
      <c r="T5" s="62"/>
      <c r="U5" s="115"/>
      <c r="V5" s="114"/>
      <c r="W5" s="115">
        <v>4000</v>
      </c>
      <c r="X5" s="115"/>
      <c r="Y5" s="115">
        <v>8000</v>
      </c>
      <c r="Z5" s="115"/>
      <c r="AA5" s="115">
        <v>40000</v>
      </c>
      <c r="AB5" s="115">
        <v>4500</v>
      </c>
      <c r="AC5" s="115"/>
      <c r="AD5" s="115"/>
      <c r="AE5" s="115">
        <v>4000</v>
      </c>
      <c r="AF5" s="115"/>
      <c r="AG5" s="115"/>
      <c r="AH5" s="115"/>
      <c r="AI5" s="115"/>
      <c r="AJ5" s="115">
        <v>2000</v>
      </c>
      <c r="AK5" s="115"/>
      <c r="AL5" s="115"/>
      <c r="AM5" s="115"/>
      <c r="AN5" s="115"/>
      <c r="AO5" s="115"/>
      <c r="AP5" s="115"/>
      <c r="AQ5" s="115"/>
      <c r="AR5" s="115"/>
      <c r="AS5" s="64">
        <v>2400</v>
      </c>
      <c r="AT5" s="64"/>
      <c r="AU5" s="64">
        <v>2000</v>
      </c>
      <c r="AV5" s="64"/>
      <c r="AW5" s="64"/>
      <c r="AX5" s="105">
        <f t="shared" ref="AX5:AX15" si="0">SUM(S5:AW5)</f>
        <v>66900</v>
      </c>
      <c r="AY5" s="106">
        <f t="shared" ref="AY5:AY15" si="1">R5*AX5</f>
        <v>267600000</v>
      </c>
      <c r="AZ5" s="107"/>
    </row>
    <row r="6" spans="1:52" s="36" customFormat="1" ht="122.4">
      <c r="A6" s="37" t="s">
        <v>957</v>
      </c>
      <c r="B6" s="37">
        <v>2</v>
      </c>
      <c r="C6" s="37" t="s">
        <v>950</v>
      </c>
      <c r="D6" s="37" t="s">
        <v>670</v>
      </c>
      <c r="E6" s="37" t="s">
        <v>951</v>
      </c>
      <c r="F6" s="38" t="s">
        <v>952</v>
      </c>
      <c r="G6" s="37" t="s">
        <v>104</v>
      </c>
      <c r="H6" s="37" t="s">
        <v>9</v>
      </c>
      <c r="I6" s="39" t="s">
        <v>953</v>
      </c>
      <c r="J6" s="39" t="s">
        <v>954</v>
      </c>
      <c r="K6" s="39">
        <v>3</v>
      </c>
      <c r="L6" s="39" t="s">
        <v>234</v>
      </c>
      <c r="M6" s="39" t="s">
        <v>955</v>
      </c>
      <c r="N6" s="39" t="s">
        <v>956</v>
      </c>
      <c r="O6" s="39" t="s">
        <v>526</v>
      </c>
      <c r="P6" s="37" t="s">
        <v>301</v>
      </c>
      <c r="Q6" s="40">
        <v>297000</v>
      </c>
      <c r="R6" s="40">
        <v>3500</v>
      </c>
      <c r="S6" s="61">
        <v>48000</v>
      </c>
      <c r="T6" s="62">
        <v>24000</v>
      </c>
      <c r="U6" s="63"/>
      <c r="V6" s="61"/>
      <c r="W6" s="63"/>
      <c r="X6" s="63">
        <v>40000</v>
      </c>
      <c r="Y6" s="63"/>
      <c r="Z6" s="63"/>
      <c r="AA6" s="63">
        <v>50000</v>
      </c>
      <c r="AB6" s="63"/>
      <c r="AC6" s="63"/>
      <c r="AD6" s="63"/>
      <c r="AE6" s="63">
        <v>30000</v>
      </c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4">
        <v>5000</v>
      </c>
      <c r="AT6" s="64"/>
      <c r="AU6" s="64">
        <v>100000</v>
      </c>
      <c r="AV6" s="64"/>
      <c r="AW6" s="64"/>
      <c r="AX6" s="43">
        <f t="shared" si="0"/>
        <v>297000</v>
      </c>
      <c r="AY6" s="41">
        <f t="shared" si="1"/>
        <v>1039500000</v>
      </c>
      <c r="AZ6" s="75"/>
    </row>
    <row r="7" spans="1:52" s="36" customFormat="1" ht="150">
      <c r="A7" s="36" t="s">
        <v>477</v>
      </c>
      <c r="B7" s="101">
        <v>3</v>
      </c>
      <c r="C7" s="37" t="s">
        <v>935</v>
      </c>
      <c r="D7" s="37" t="s">
        <v>679</v>
      </c>
      <c r="E7" s="37" t="s">
        <v>936</v>
      </c>
      <c r="F7" s="38" t="s">
        <v>31</v>
      </c>
      <c r="G7" s="37" t="s">
        <v>24</v>
      </c>
      <c r="H7" s="37" t="s">
        <v>9</v>
      </c>
      <c r="I7" s="39" t="s">
        <v>857</v>
      </c>
      <c r="J7" s="39" t="s">
        <v>937</v>
      </c>
      <c r="K7" s="39">
        <v>3</v>
      </c>
      <c r="L7" s="39" t="s">
        <v>709</v>
      </c>
      <c r="M7" s="39" t="s">
        <v>938</v>
      </c>
      <c r="N7" s="39" t="s">
        <v>939</v>
      </c>
      <c r="O7" s="39" t="s">
        <v>511</v>
      </c>
      <c r="P7" s="37" t="s">
        <v>10</v>
      </c>
      <c r="Q7" s="40">
        <v>3445100</v>
      </c>
      <c r="R7" s="40">
        <v>1449</v>
      </c>
      <c r="S7" s="61">
        <v>180000</v>
      </c>
      <c r="T7" s="62">
        <v>36000</v>
      </c>
      <c r="U7" s="63">
        <v>36000</v>
      </c>
      <c r="V7" s="63">
        <v>80000</v>
      </c>
      <c r="W7" s="63">
        <v>50000</v>
      </c>
      <c r="X7" s="63">
        <v>300000</v>
      </c>
      <c r="Y7" s="63">
        <v>150000</v>
      </c>
      <c r="Z7" s="63">
        <v>200000</v>
      </c>
      <c r="AA7" s="63">
        <v>250000</v>
      </c>
      <c r="AB7" s="63">
        <v>330000</v>
      </c>
      <c r="AC7" s="63">
        <v>800000</v>
      </c>
      <c r="AD7" s="63">
        <v>200000</v>
      </c>
      <c r="AE7" s="63">
        <v>200000</v>
      </c>
      <c r="AF7" s="63">
        <v>400000</v>
      </c>
      <c r="AG7" s="63"/>
      <c r="AH7" s="63"/>
      <c r="AI7" s="63"/>
      <c r="AJ7" s="63">
        <v>10000</v>
      </c>
      <c r="AK7" s="63"/>
      <c r="AL7" s="63"/>
      <c r="AM7" s="63">
        <v>60000</v>
      </c>
      <c r="AN7" s="63">
        <v>38000</v>
      </c>
      <c r="AO7" s="63"/>
      <c r="AP7" s="63"/>
      <c r="AQ7" s="63">
        <v>100</v>
      </c>
      <c r="AR7" s="63">
        <v>5000</v>
      </c>
      <c r="AS7" s="64">
        <v>20000</v>
      </c>
      <c r="AT7" s="64"/>
      <c r="AU7" s="64">
        <v>100000</v>
      </c>
      <c r="AV7" s="64"/>
      <c r="AW7" s="64"/>
      <c r="AX7" s="43">
        <f t="shared" si="0"/>
        <v>3445100</v>
      </c>
      <c r="AY7" s="41">
        <f t="shared" si="1"/>
        <v>4991949900</v>
      </c>
      <c r="AZ7" s="74"/>
    </row>
    <row r="8" spans="1:52" s="36" customFormat="1" ht="105">
      <c r="A8" s="36" t="s">
        <v>578</v>
      </c>
      <c r="B8" s="37">
        <v>4</v>
      </c>
      <c r="C8" s="37" t="s">
        <v>980</v>
      </c>
      <c r="D8" s="37" t="s">
        <v>981</v>
      </c>
      <c r="E8" s="37" t="s">
        <v>982</v>
      </c>
      <c r="F8" s="38" t="s">
        <v>106</v>
      </c>
      <c r="G8" s="37" t="s">
        <v>19</v>
      </c>
      <c r="H8" s="37" t="s">
        <v>9</v>
      </c>
      <c r="I8" s="39" t="s">
        <v>211</v>
      </c>
      <c r="J8" s="39" t="s">
        <v>265</v>
      </c>
      <c r="K8" s="39">
        <v>3</v>
      </c>
      <c r="L8" s="39" t="s">
        <v>282</v>
      </c>
      <c r="M8" s="39" t="s">
        <v>983</v>
      </c>
      <c r="N8" s="39" t="s">
        <v>584</v>
      </c>
      <c r="O8" s="39" t="s">
        <v>526</v>
      </c>
      <c r="P8" s="37" t="s">
        <v>10</v>
      </c>
      <c r="Q8" s="40">
        <v>42700</v>
      </c>
      <c r="R8" s="40">
        <v>510</v>
      </c>
      <c r="S8" s="61"/>
      <c r="T8" s="62">
        <v>6000</v>
      </c>
      <c r="U8" s="63"/>
      <c r="V8" s="61"/>
      <c r="W8" s="63"/>
      <c r="X8" s="63"/>
      <c r="Y8" s="63"/>
      <c r="Z8" s="63"/>
      <c r="AA8" s="63">
        <v>15000</v>
      </c>
      <c r="AB8" s="63">
        <v>10000</v>
      </c>
      <c r="AC8" s="63">
        <v>5000</v>
      </c>
      <c r="AD8" s="63">
        <v>2000</v>
      </c>
      <c r="AE8" s="63">
        <v>1500</v>
      </c>
      <c r="AF8" s="63"/>
      <c r="AG8" s="63"/>
      <c r="AH8" s="63"/>
      <c r="AI8" s="63"/>
      <c r="AJ8" s="63"/>
      <c r="AK8" s="63"/>
      <c r="AL8" s="63"/>
      <c r="AM8" s="63"/>
      <c r="AN8" s="63">
        <v>1200</v>
      </c>
      <c r="AO8" s="63"/>
      <c r="AP8" s="63"/>
      <c r="AQ8" s="63"/>
      <c r="AR8" s="63"/>
      <c r="AS8" s="64"/>
      <c r="AT8" s="64"/>
      <c r="AU8" s="64">
        <v>2000</v>
      </c>
      <c r="AV8" s="64"/>
      <c r="AW8" s="64"/>
      <c r="AX8" s="43">
        <f t="shared" si="0"/>
        <v>42700</v>
      </c>
      <c r="AY8" s="41">
        <f t="shared" si="1"/>
        <v>21777000</v>
      </c>
      <c r="AZ8" s="41"/>
    </row>
    <row r="9" spans="1:52" s="36" customFormat="1" ht="91.8">
      <c r="A9" s="37" t="s">
        <v>928</v>
      </c>
      <c r="B9" s="101">
        <v>5</v>
      </c>
      <c r="C9" s="37" t="s">
        <v>923</v>
      </c>
      <c r="D9" s="37" t="s">
        <v>436</v>
      </c>
      <c r="E9" s="37" t="s">
        <v>924</v>
      </c>
      <c r="F9" s="38" t="s">
        <v>44</v>
      </c>
      <c r="G9" s="37" t="s">
        <v>14</v>
      </c>
      <c r="H9" s="37" t="s">
        <v>9</v>
      </c>
      <c r="I9" s="39" t="s">
        <v>399</v>
      </c>
      <c r="J9" s="39" t="s">
        <v>925</v>
      </c>
      <c r="K9" s="39">
        <v>3</v>
      </c>
      <c r="L9" s="39" t="s">
        <v>213</v>
      </c>
      <c r="M9" s="39" t="s">
        <v>926</v>
      </c>
      <c r="N9" s="39" t="s">
        <v>927</v>
      </c>
      <c r="O9" s="39" t="s">
        <v>526</v>
      </c>
      <c r="P9" s="37" t="s">
        <v>10</v>
      </c>
      <c r="Q9" s="40">
        <v>10000</v>
      </c>
      <c r="R9" s="40">
        <v>438</v>
      </c>
      <c r="S9" s="61"/>
      <c r="T9" s="62"/>
      <c r="U9" s="63"/>
      <c r="V9" s="61"/>
      <c r="W9" s="63"/>
      <c r="X9" s="64"/>
      <c r="Y9" s="63"/>
      <c r="Z9" s="63"/>
      <c r="AA9" s="63"/>
      <c r="AB9" s="63"/>
      <c r="AC9" s="63"/>
      <c r="AD9" s="63"/>
      <c r="AE9" s="63">
        <v>5000</v>
      </c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5000</v>
      </c>
      <c r="AS9" s="64"/>
      <c r="AT9" s="64"/>
      <c r="AU9" s="64">
        <v>0</v>
      </c>
      <c r="AV9" s="64"/>
      <c r="AW9" s="64"/>
      <c r="AX9" s="43">
        <f t="shared" si="0"/>
        <v>10000</v>
      </c>
      <c r="AY9" s="41">
        <f t="shared" si="1"/>
        <v>4380000</v>
      </c>
      <c r="AZ9" s="75"/>
    </row>
    <row r="10" spans="1:52" s="36" customFormat="1" ht="105">
      <c r="A10" s="37" t="s">
        <v>963</v>
      </c>
      <c r="B10" s="37">
        <v>6</v>
      </c>
      <c r="C10" s="37" t="s">
        <v>958</v>
      </c>
      <c r="D10" s="37" t="s">
        <v>479</v>
      </c>
      <c r="E10" s="37" t="s">
        <v>959</v>
      </c>
      <c r="F10" s="38" t="s">
        <v>95</v>
      </c>
      <c r="G10" s="37" t="s">
        <v>24</v>
      </c>
      <c r="H10" s="37" t="s">
        <v>9</v>
      </c>
      <c r="I10" s="39" t="s">
        <v>399</v>
      </c>
      <c r="J10" s="39" t="s">
        <v>960</v>
      </c>
      <c r="K10" s="39">
        <v>3</v>
      </c>
      <c r="L10" s="39" t="s">
        <v>213</v>
      </c>
      <c r="M10" s="39" t="s">
        <v>961</v>
      </c>
      <c r="N10" s="39" t="s">
        <v>962</v>
      </c>
      <c r="O10" s="39" t="s">
        <v>526</v>
      </c>
      <c r="P10" s="37" t="s">
        <v>10</v>
      </c>
      <c r="Q10" s="40">
        <v>69600</v>
      </c>
      <c r="R10" s="40">
        <v>2620</v>
      </c>
      <c r="S10" s="61"/>
      <c r="T10" s="62"/>
      <c r="U10" s="63"/>
      <c r="V10" s="61"/>
      <c r="W10" s="63">
        <v>3000</v>
      </c>
      <c r="X10" s="63">
        <v>5000</v>
      </c>
      <c r="Y10" s="63"/>
      <c r="Z10" s="63"/>
      <c r="AA10" s="63"/>
      <c r="AB10" s="63"/>
      <c r="AC10" s="63">
        <v>2500</v>
      </c>
      <c r="AD10" s="63"/>
      <c r="AE10" s="63">
        <v>1000</v>
      </c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6000</v>
      </c>
      <c r="AS10" s="64">
        <v>2100</v>
      </c>
      <c r="AT10" s="64"/>
      <c r="AU10" s="64">
        <v>50000</v>
      </c>
      <c r="AV10" s="64"/>
      <c r="AW10" s="64"/>
      <c r="AX10" s="43">
        <f t="shared" si="0"/>
        <v>69600</v>
      </c>
      <c r="AY10" s="41">
        <f t="shared" si="1"/>
        <v>182352000</v>
      </c>
      <c r="AZ10" s="74"/>
    </row>
    <row r="11" spans="1:52" s="36" customFormat="1" ht="150">
      <c r="A11" s="36" t="s">
        <v>477</v>
      </c>
      <c r="B11" s="101">
        <v>7</v>
      </c>
      <c r="C11" s="37" t="s">
        <v>940</v>
      </c>
      <c r="D11" s="37" t="s">
        <v>488</v>
      </c>
      <c r="E11" s="37" t="s">
        <v>941</v>
      </c>
      <c r="F11" s="38" t="s">
        <v>112</v>
      </c>
      <c r="G11" s="37" t="s">
        <v>24</v>
      </c>
      <c r="H11" s="37" t="s">
        <v>9</v>
      </c>
      <c r="I11" s="39" t="s">
        <v>857</v>
      </c>
      <c r="J11" s="39" t="s">
        <v>507</v>
      </c>
      <c r="K11" s="39">
        <v>3</v>
      </c>
      <c r="L11" s="39" t="s">
        <v>709</v>
      </c>
      <c r="M11" s="39" t="s">
        <v>942</v>
      </c>
      <c r="N11" s="39" t="s">
        <v>943</v>
      </c>
      <c r="O11" s="39" t="s">
        <v>511</v>
      </c>
      <c r="P11" s="37" t="s">
        <v>10</v>
      </c>
      <c r="Q11" s="40">
        <v>2168000</v>
      </c>
      <c r="R11" s="40">
        <v>2768</v>
      </c>
      <c r="S11" s="61"/>
      <c r="T11" s="62"/>
      <c r="U11" s="63">
        <v>48000</v>
      </c>
      <c r="V11" s="61">
        <v>13000</v>
      </c>
      <c r="W11" s="63">
        <v>30000</v>
      </c>
      <c r="X11" s="63">
        <v>400000</v>
      </c>
      <c r="Y11" s="63">
        <v>240000</v>
      </c>
      <c r="Z11" s="63">
        <v>100000</v>
      </c>
      <c r="AA11" s="63">
        <v>300000</v>
      </c>
      <c r="AB11" s="63">
        <v>340000</v>
      </c>
      <c r="AC11" s="63">
        <v>100000</v>
      </c>
      <c r="AD11" s="63">
        <v>350000</v>
      </c>
      <c r="AE11" s="63">
        <v>100000</v>
      </c>
      <c r="AF11" s="63"/>
      <c r="AG11" s="63"/>
      <c r="AH11" s="63"/>
      <c r="AI11" s="63"/>
      <c r="AJ11" s="63"/>
      <c r="AK11" s="63"/>
      <c r="AL11" s="63"/>
      <c r="AM11" s="63"/>
      <c r="AN11" s="63">
        <v>67000</v>
      </c>
      <c r="AO11" s="63"/>
      <c r="AP11" s="63"/>
      <c r="AQ11" s="63"/>
      <c r="AR11" s="63">
        <v>10000</v>
      </c>
      <c r="AS11" s="64">
        <v>20000</v>
      </c>
      <c r="AT11" s="64"/>
      <c r="AU11" s="64">
        <v>50000</v>
      </c>
      <c r="AV11" s="64"/>
      <c r="AW11" s="64"/>
      <c r="AX11" s="43">
        <f t="shared" si="0"/>
        <v>2168000</v>
      </c>
      <c r="AY11" s="41">
        <f t="shared" si="1"/>
        <v>6001024000</v>
      </c>
      <c r="AZ11" s="74"/>
    </row>
    <row r="12" spans="1:52" s="36" customFormat="1" ht="105">
      <c r="A12" s="37" t="s">
        <v>963</v>
      </c>
      <c r="B12" s="37">
        <v>8</v>
      </c>
      <c r="C12" s="37" t="s">
        <v>964</v>
      </c>
      <c r="D12" s="37" t="s">
        <v>494</v>
      </c>
      <c r="E12" s="37" t="s">
        <v>965</v>
      </c>
      <c r="F12" s="38" t="s">
        <v>35</v>
      </c>
      <c r="G12" s="37" t="s">
        <v>24</v>
      </c>
      <c r="H12" s="37" t="s">
        <v>9</v>
      </c>
      <c r="I12" s="39" t="s">
        <v>399</v>
      </c>
      <c r="J12" s="39" t="s">
        <v>966</v>
      </c>
      <c r="K12" s="39">
        <v>3</v>
      </c>
      <c r="L12" s="39" t="s">
        <v>213</v>
      </c>
      <c r="M12" s="39" t="s">
        <v>967</v>
      </c>
      <c r="N12" s="39" t="s">
        <v>962</v>
      </c>
      <c r="O12" s="39" t="s">
        <v>526</v>
      </c>
      <c r="P12" s="37" t="s">
        <v>10</v>
      </c>
      <c r="Q12" s="40">
        <v>180000</v>
      </c>
      <c r="R12" s="40">
        <v>1930</v>
      </c>
      <c r="S12" s="61"/>
      <c r="T12" s="62"/>
      <c r="U12" s="63"/>
      <c r="V12" s="61"/>
      <c r="W12" s="63">
        <v>5000</v>
      </c>
      <c r="X12" s="64"/>
      <c r="Y12" s="63"/>
      <c r="Z12" s="63">
        <v>10000</v>
      </c>
      <c r="AA12" s="63"/>
      <c r="AB12" s="63"/>
      <c r="AC12" s="63"/>
      <c r="AD12" s="63"/>
      <c r="AE12" s="63">
        <v>15000</v>
      </c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4"/>
      <c r="AT12" s="64"/>
      <c r="AU12" s="64">
        <v>150000</v>
      </c>
      <c r="AV12" s="64"/>
      <c r="AW12" s="64"/>
      <c r="AX12" s="43">
        <f t="shared" si="0"/>
        <v>180000</v>
      </c>
      <c r="AY12" s="41">
        <f t="shared" si="1"/>
        <v>347400000</v>
      </c>
      <c r="AZ12" s="74"/>
    </row>
    <row r="13" spans="1:52" s="36" customFormat="1" ht="105">
      <c r="A13" s="36" t="s">
        <v>578</v>
      </c>
      <c r="B13" s="101">
        <v>9</v>
      </c>
      <c r="C13" s="37" t="s">
        <v>984</v>
      </c>
      <c r="D13" s="37" t="s">
        <v>718</v>
      </c>
      <c r="E13" s="37" t="s">
        <v>985</v>
      </c>
      <c r="F13" s="38" t="s">
        <v>117</v>
      </c>
      <c r="G13" s="37" t="s">
        <v>27</v>
      </c>
      <c r="H13" s="37" t="s">
        <v>9</v>
      </c>
      <c r="I13" s="39" t="s">
        <v>490</v>
      </c>
      <c r="J13" s="39" t="s">
        <v>652</v>
      </c>
      <c r="K13" s="39">
        <v>3</v>
      </c>
      <c r="L13" s="39" t="s">
        <v>213</v>
      </c>
      <c r="M13" s="39" t="s">
        <v>986</v>
      </c>
      <c r="N13" s="39" t="s">
        <v>584</v>
      </c>
      <c r="O13" s="39" t="s">
        <v>526</v>
      </c>
      <c r="P13" s="37" t="s">
        <v>10</v>
      </c>
      <c r="Q13" s="40">
        <v>3000</v>
      </c>
      <c r="R13" s="40">
        <v>9800</v>
      </c>
      <c r="S13" s="69"/>
      <c r="T13" s="69"/>
      <c r="U13" s="69"/>
      <c r="V13" s="69">
        <v>1000</v>
      </c>
      <c r="W13" s="69"/>
      <c r="X13" s="69"/>
      <c r="Y13" s="69"/>
      <c r="Z13" s="69"/>
      <c r="AA13" s="69"/>
      <c r="AB13" s="69"/>
      <c r="AC13" s="69"/>
      <c r="AD13" s="69"/>
      <c r="AE13" s="69"/>
      <c r="AF13" s="69">
        <v>2000</v>
      </c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4">
        <v>0</v>
      </c>
      <c r="AV13" s="69"/>
      <c r="AW13" s="69"/>
      <c r="AX13" s="43">
        <f t="shared" si="0"/>
        <v>3000</v>
      </c>
      <c r="AY13" s="41">
        <f t="shared" si="1"/>
        <v>29400000</v>
      </c>
      <c r="AZ13" s="74"/>
    </row>
    <row r="14" spans="1:52" s="36" customFormat="1" ht="135">
      <c r="A14" s="37" t="s">
        <v>975</v>
      </c>
      <c r="B14" s="37">
        <v>10</v>
      </c>
      <c r="C14" s="37" t="s">
        <v>968</v>
      </c>
      <c r="D14" s="37" t="s">
        <v>641</v>
      </c>
      <c r="E14" s="37" t="s">
        <v>969</v>
      </c>
      <c r="F14" s="38" t="s">
        <v>970</v>
      </c>
      <c r="G14" s="37" t="s">
        <v>8</v>
      </c>
      <c r="H14" s="37" t="s">
        <v>9</v>
      </c>
      <c r="I14" s="39" t="s">
        <v>971</v>
      </c>
      <c r="J14" s="39" t="s">
        <v>972</v>
      </c>
      <c r="K14" s="39">
        <v>3</v>
      </c>
      <c r="L14" s="39" t="s">
        <v>213</v>
      </c>
      <c r="M14" s="39" t="s">
        <v>973</v>
      </c>
      <c r="N14" s="39" t="s">
        <v>974</v>
      </c>
      <c r="O14" s="39" t="s">
        <v>526</v>
      </c>
      <c r="P14" s="37" t="s">
        <v>10</v>
      </c>
      <c r="Q14" s="40">
        <v>340000</v>
      </c>
      <c r="R14" s="40">
        <v>394</v>
      </c>
      <c r="S14" s="69"/>
      <c r="T14" s="69"/>
      <c r="U14" s="69"/>
      <c r="V14" s="69"/>
      <c r="W14" s="69"/>
      <c r="X14" s="69"/>
      <c r="Y14" s="69"/>
      <c r="Z14" s="69">
        <v>40000</v>
      </c>
      <c r="AA14" s="69"/>
      <c r="AB14" s="69"/>
      <c r="AC14" s="69">
        <v>150000</v>
      </c>
      <c r="AD14" s="69"/>
      <c r="AE14" s="69"/>
      <c r="AF14" s="69">
        <v>20000</v>
      </c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>
        <v>60000</v>
      </c>
      <c r="AT14" s="69"/>
      <c r="AU14" s="69">
        <v>70000</v>
      </c>
      <c r="AV14" s="69"/>
      <c r="AW14" s="69"/>
      <c r="AX14" s="43">
        <f t="shared" si="0"/>
        <v>340000</v>
      </c>
      <c r="AY14" s="41">
        <f t="shared" si="1"/>
        <v>133960000</v>
      </c>
      <c r="AZ14" s="74"/>
    </row>
    <row r="15" spans="1:52" s="36" customFormat="1" ht="153">
      <c r="A15" s="36" t="s">
        <v>206</v>
      </c>
      <c r="B15" s="101">
        <v>11</v>
      </c>
      <c r="C15" s="37" t="s">
        <v>895</v>
      </c>
      <c r="D15" s="37" t="s">
        <v>536</v>
      </c>
      <c r="E15" s="37" t="s">
        <v>896</v>
      </c>
      <c r="F15" s="38" t="s">
        <v>56</v>
      </c>
      <c r="G15" s="37" t="s">
        <v>89</v>
      </c>
      <c r="H15" s="37" t="s">
        <v>9</v>
      </c>
      <c r="I15" s="39" t="s">
        <v>211</v>
      </c>
      <c r="J15" s="39" t="s">
        <v>291</v>
      </c>
      <c r="K15" s="39">
        <v>3</v>
      </c>
      <c r="L15" s="39" t="s">
        <v>213</v>
      </c>
      <c r="M15" s="39" t="s">
        <v>897</v>
      </c>
      <c r="N15" s="39" t="s">
        <v>898</v>
      </c>
      <c r="O15" s="39" t="s">
        <v>899</v>
      </c>
      <c r="P15" s="37" t="s">
        <v>10</v>
      </c>
      <c r="Q15" s="40">
        <v>455000</v>
      </c>
      <c r="R15" s="40">
        <v>1890</v>
      </c>
      <c r="S15" s="69"/>
      <c r="T15" s="69"/>
      <c r="U15" s="69"/>
      <c r="V15" s="69"/>
      <c r="W15" s="69">
        <v>50000</v>
      </c>
      <c r="X15" s="69"/>
      <c r="Y15" s="69"/>
      <c r="Z15" s="69">
        <v>150000</v>
      </c>
      <c r="AA15" s="69"/>
      <c r="AB15" s="69"/>
      <c r="AC15" s="69">
        <v>200000</v>
      </c>
      <c r="AD15" s="69"/>
      <c r="AE15" s="69"/>
      <c r="AF15" s="69">
        <v>30000</v>
      </c>
      <c r="AG15" s="69"/>
      <c r="AH15" s="69"/>
      <c r="AI15" s="69"/>
      <c r="AJ15" s="69">
        <v>20000</v>
      </c>
      <c r="AK15" s="69"/>
      <c r="AL15" s="69"/>
      <c r="AM15" s="69"/>
      <c r="AN15" s="69"/>
      <c r="AO15" s="69"/>
      <c r="AP15" s="69"/>
      <c r="AQ15" s="69"/>
      <c r="AR15" s="63">
        <v>5000</v>
      </c>
      <c r="AS15" s="69"/>
      <c r="AT15" s="69"/>
      <c r="AU15" s="69"/>
      <c r="AV15" s="69"/>
      <c r="AW15" s="69"/>
      <c r="AX15" s="43">
        <f t="shared" si="0"/>
        <v>455000</v>
      </c>
      <c r="AY15" s="41">
        <f t="shared" si="1"/>
        <v>859950000</v>
      </c>
      <c r="AZ15" s="74"/>
    </row>
    <row r="16" spans="1:52" s="36" customFormat="1" ht="150">
      <c r="A16" s="37" t="s">
        <v>893</v>
      </c>
      <c r="B16" s="37">
        <v>12</v>
      </c>
      <c r="C16" s="37" t="s">
        <v>1008</v>
      </c>
      <c r="D16" s="37" t="s">
        <v>328</v>
      </c>
      <c r="E16" s="37" t="s">
        <v>1009</v>
      </c>
      <c r="F16" s="38" t="s">
        <v>20</v>
      </c>
      <c r="G16" s="37" t="s">
        <v>16</v>
      </c>
      <c r="H16" s="37" t="s">
        <v>9</v>
      </c>
      <c r="I16" s="76" t="s">
        <v>232</v>
      </c>
      <c r="J16" s="76" t="s">
        <v>548</v>
      </c>
      <c r="K16" s="76">
        <v>3</v>
      </c>
      <c r="L16" s="76" t="s">
        <v>213</v>
      </c>
      <c r="M16" s="76" t="s">
        <v>1010</v>
      </c>
      <c r="N16" s="76" t="s">
        <v>1011</v>
      </c>
      <c r="O16" s="76" t="s">
        <v>526</v>
      </c>
      <c r="P16" s="37" t="s">
        <v>10</v>
      </c>
      <c r="Q16" s="40">
        <v>55000</v>
      </c>
      <c r="R16" s="40">
        <v>2500</v>
      </c>
      <c r="S16" s="69"/>
      <c r="T16" s="69"/>
      <c r="U16" s="69"/>
      <c r="V16" s="69"/>
      <c r="W16" s="69"/>
      <c r="X16" s="69"/>
      <c r="Y16" s="69">
        <v>50000</v>
      </c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>
        <v>5000</v>
      </c>
      <c r="AT16" s="69"/>
      <c r="AU16" s="69"/>
      <c r="AV16" s="69"/>
      <c r="AW16" s="69"/>
      <c r="AX16" s="43">
        <f t="shared" ref="AX16:AX29" si="2">SUM(S16:AW16)</f>
        <v>55000</v>
      </c>
      <c r="AY16" s="41">
        <f t="shared" ref="AY16:AY29" si="3">R16*AX16</f>
        <v>137500000</v>
      </c>
      <c r="AZ16" s="74"/>
    </row>
    <row r="17" spans="1:52" s="36" customFormat="1" ht="105">
      <c r="A17" s="37" t="s">
        <v>1002</v>
      </c>
      <c r="B17" s="101">
        <v>13</v>
      </c>
      <c r="C17" s="37" t="s">
        <v>995</v>
      </c>
      <c r="D17" s="37" t="s">
        <v>208</v>
      </c>
      <c r="E17" s="37" t="s">
        <v>996</v>
      </c>
      <c r="F17" s="38" t="s">
        <v>997</v>
      </c>
      <c r="G17" s="37" t="s">
        <v>23</v>
      </c>
      <c r="H17" s="37" t="s">
        <v>547</v>
      </c>
      <c r="I17" s="39" t="s">
        <v>998</v>
      </c>
      <c r="J17" s="39" t="s">
        <v>999</v>
      </c>
      <c r="K17" s="39">
        <v>3</v>
      </c>
      <c r="L17" s="39" t="s">
        <v>282</v>
      </c>
      <c r="M17" s="39" t="s">
        <v>1000</v>
      </c>
      <c r="N17" s="39" t="s">
        <v>1001</v>
      </c>
      <c r="O17" s="39" t="s">
        <v>526</v>
      </c>
      <c r="P17" s="37" t="s">
        <v>10</v>
      </c>
      <c r="Q17" s="40">
        <v>264000</v>
      </c>
      <c r="R17" s="40">
        <v>1953</v>
      </c>
      <c r="S17" s="69">
        <v>120000</v>
      </c>
      <c r="T17" s="69">
        <v>96000</v>
      </c>
      <c r="U17" s="69"/>
      <c r="V17" s="69"/>
      <c r="W17" s="69">
        <v>30000</v>
      </c>
      <c r="X17" s="69"/>
      <c r="Y17" s="69">
        <v>2000</v>
      </c>
      <c r="Z17" s="69"/>
      <c r="AA17" s="69"/>
      <c r="AB17" s="69">
        <v>3500</v>
      </c>
      <c r="AC17" s="69">
        <v>3000</v>
      </c>
      <c r="AD17" s="69"/>
      <c r="AE17" s="69">
        <v>2000</v>
      </c>
      <c r="AF17" s="69"/>
      <c r="AG17" s="69"/>
      <c r="AH17" s="69"/>
      <c r="AI17" s="69"/>
      <c r="AJ17" s="69"/>
      <c r="AK17" s="69"/>
      <c r="AL17" s="69"/>
      <c r="AM17" s="69"/>
      <c r="AN17" s="69">
        <v>7000</v>
      </c>
      <c r="AO17" s="69"/>
      <c r="AP17" s="69"/>
      <c r="AQ17" s="69"/>
      <c r="AR17" s="69"/>
      <c r="AS17" s="69"/>
      <c r="AT17" s="69"/>
      <c r="AU17" s="69">
        <v>500</v>
      </c>
      <c r="AV17" s="69"/>
      <c r="AW17" s="69"/>
      <c r="AX17" s="43">
        <f t="shared" si="2"/>
        <v>264000</v>
      </c>
      <c r="AY17" s="41">
        <f t="shared" si="3"/>
        <v>515592000</v>
      </c>
      <c r="AZ17" s="41"/>
    </row>
    <row r="18" spans="1:52" s="36" customFormat="1" ht="91.8">
      <c r="A18" s="37" t="s">
        <v>694</v>
      </c>
      <c r="B18" s="37">
        <v>14</v>
      </c>
      <c r="C18" s="37" t="s">
        <v>905</v>
      </c>
      <c r="D18" s="37" t="s">
        <v>888</v>
      </c>
      <c r="E18" s="37" t="s">
        <v>742</v>
      </c>
      <c r="F18" s="38" t="s">
        <v>743</v>
      </c>
      <c r="G18" s="37" t="s">
        <v>26</v>
      </c>
      <c r="H18" s="37" t="s">
        <v>9</v>
      </c>
      <c r="I18" s="39" t="s">
        <v>522</v>
      </c>
      <c r="J18" s="39" t="s">
        <v>700</v>
      </c>
      <c r="K18" s="39">
        <v>3</v>
      </c>
      <c r="L18" s="39" t="s">
        <v>744</v>
      </c>
      <c r="M18" s="39" t="s">
        <v>745</v>
      </c>
      <c r="N18" s="39" t="s">
        <v>704</v>
      </c>
      <c r="O18" s="39" t="s">
        <v>526</v>
      </c>
      <c r="P18" s="37" t="s">
        <v>10</v>
      </c>
      <c r="Q18" s="40">
        <v>207000</v>
      </c>
      <c r="R18" s="40">
        <v>1020</v>
      </c>
      <c r="S18" s="69">
        <v>36000</v>
      </c>
      <c r="T18" s="69">
        <v>60000</v>
      </c>
      <c r="U18" s="69"/>
      <c r="V18" s="69">
        <v>10000</v>
      </c>
      <c r="W18" s="69"/>
      <c r="X18" s="69">
        <v>6000</v>
      </c>
      <c r="Y18" s="69"/>
      <c r="Z18" s="69"/>
      <c r="AA18" s="69"/>
      <c r="AB18" s="69">
        <v>40000</v>
      </c>
      <c r="AC18" s="69"/>
      <c r="AD18" s="69"/>
      <c r="AE18" s="69">
        <v>5000</v>
      </c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>
        <v>50000</v>
      </c>
      <c r="AV18" s="69"/>
      <c r="AW18" s="69"/>
      <c r="AX18" s="43">
        <f t="shared" si="2"/>
        <v>207000</v>
      </c>
      <c r="AY18" s="41">
        <f t="shared" si="3"/>
        <v>211140000</v>
      </c>
      <c r="AZ18" s="74"/>
    </row>
    <row r="19" spans="1:52" s="36" customFormat="1" ht="105">
      <c r="A19" s="36" t="s">
        <v>578</v>
      </c>
      <c r="B19" s="101">
        <v>15</v>
      </c>
      <c r="C19" s="37" t="s">
        <v>987</v>
      </c>
      <c r="D19" s="37" t="s">
        <v>218</v>
      </c>
      <c r="E19" s="37" t="s">
        <v>988</v>
      </c>
      <c r="F19" s="38" t="s">
        <v>130</v>
      </c>
      <c r="G19" s="37" t="s">
        <v>29</v>
      </c>
      <c r="H19" s="37" t="s">
        <v>9</v>
      </c>
      <c r="I19" s="39" t="s">
        <v>211</v>
      </c>
      <c r="J19" s="39" t="s">
        <v>989</v>
      </c>
      <c r="K19" s="39">
        <v>3</v>
      </c>
      <c r="L19" s="39" t="s">
        <v>282</v>
      </c>
      <c r="M19" s="39" t="s">
        <v>990</v>
      </c>
      <c r="N19" s="39" t="s">
        <v>584</v>
      </c>
      <c r="O19" s="39" t="s">
        <v>526</v>
      </c>
      <c r="P19" s="37" t="s">
        <v>10</v>
      </c>
      <c r="Q19" s="40">
        <v>185000</v>
      </c>
      <c r="R19" s="40">
        <v>850</v>
      </c>
      <c r="S19" s="69"/>
      <c r="T19" s="69"/>
      <c r="U19" s="69"/>
      <c r="V19" s="69"/>
      <c r="W19" s="69">
        <v>40000</v>
      </c>
      <c r="X19" s="69">
        <v>40000</v>
      </c>
      <c r="Y19" s="69">
        <v>60000</v>
      </c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>
        <v>20000</v>
      </c>
      <c r="AK19" s="69"/>
      <c r="AL19" s="69"/>
      <c r="AM19" s="69"/>
      <c r="AN19" s="69"/>
      <c r="AO19" s="69"/>
      <c r="AP19" s="69"/>
      <c r="AQ19" s="69"/>
      <c r="AR19" s="63">
        <v>5000</v>
      </c>
      <c r="AS19" s="69">
        <v>10000</v>
      </c>
      <c r="AT19" s="69"/>
      <c r="AU19" s="69">
        <v>10000</v>
      </c>
      <c r="AV19" s="69"/>
      <c r="AW19" s="69"/>
      <c r="AX19" s="43">
        <f t="shared" si="2"/>
        <v>185000</v>
      </c>
      <c r="AY19" s="41">
        <f t="shared" si="3"/>
        <v>157250000</v>
      </c>
      <c r="AZ19" s="74"/>
    </row>
    <row r="20" spans="1:52" s="36" customFormat="1" ht="90">
      <c r="A20" s="36" t="s">
        <v>694</v>
      </c>
      <c r="B20" s="37">
        <v>16</v>
      </c>
      <c r="C20" s="37" t="s">
        <v>906</v>
      </c>
      <c r="D20" s="37" t="s">
        <v>545</v>
      </c>
      <c r="E20" s="37" t="s">
        <v>753</v>
      </c>
      <c r="F20" s="38" t="s">
        <v>90</v>
      </c>
      <c r="G20" s="37" t="s">
        <v>99</v>
      </c>
      <c r="H20" s="37" t="s">
        <v>9</v>
      </c>
      <c r="I20" s="39" t="s">
        <v>699</v>
      </c>
      <c r="J20" s="39" t="s">
        <v>725</v>
      </c>
      <c r="K20" s="39">
        <v>3</v>
      </c>
      <c r="L20" s="39" t="s">
        <v>709</v>
      </c>
      <c r="M20" s="39" t="s">
        <v>754</v>
      </c>
      <c r="N20" s="39" t="s">
        <v>704</v>
      </c>
      <c r="O20" s="39" t="s">
        <v>526</v>
      </c>
      <c r="P20" s="37" t="s">
        <v>10</v>
      </c>
      <c r="Q20" s="40">
        <v>40000</v>
      </c>
      <c r="R20" s="40">
        <v>414</v>
      </c>
      <c r="S20" s="69"/>
      <c r="T20" s="69"/>
      <c r="U20" s="69"/>
      <c r="V20" s="69"/>
      <c r="W20" s="69">
        <v>20000</v>
      </c>
      <c r="X20" s="69">
        <v>20000</v>
      </c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4"/>
      <c r="AV20" s="69"/>
      <c r="AW20" s="69"/>
      <c r="AX20" s="43">
        <f t="shared" si="2"/>
        <v>40000</v>
      </c>
      <c r="AY20" s="41">
        <f t="shared" si="3"/>
        <v>16560000</v>
      </c>
      <c r="AZ20" s="74"/>
    </row>
    <row r="21" spans="1:52" s="36" customFormat="1" ht="105">
      <c r="A21" s="36" t="s">
        <v>206</v>
      </c>
      <c r="B21" s="101">
        <v>17</v>
      </c>
      <c r="C21" s="37" t="s">
        <v>900</v>
      </c>
      <c r="D21" s="37" t="s">
        <v>520</v>
      </c>
      <c r="E21" s="37" t="s">
        <v>901</v>
      </c>
      <c r="F21" s="38" t="s">
        <v>135</v>
      </c>
      <c r="G21" s="37" t="s">
        <v>30</v>
      </c>
      <c r="H21" s="37" t="s">
        <v>9</v>
      </c>
      <c r="I21" s="39" t="s">
        <v>438</v>
      </c>
      <c r="J21" s="39" t="s">
        <v>902</v>
      </c>
      <c r="K21" s="39">
        <v>3</v>
      </c>
      <c r="L21" s="39" t="s">
        <v>213</v>
      </c>
      <c r="M21" s="39" t="s">
        <v>903</v>
      </c>
      <c r="N21" s="39" t="s">
        <v>904</v>
      </c>
      <c r="O21" s="39" t="s">
        <v>526</v>
      </c>
      <c r="P21" s="37" t="s">
        <v>10</v>
      </c>
      <c r="Q21" s="40">
        <v>1312300</v>
      </c>
      <c r="R21" s="40">
        <v>880</v>
      </c>
      <c r="S21" s="69"/>
      <c r="T21" s="69"/>
      <c r="U21" s="69"/>
      <c r="V21" s="69"/>
      <c r="W21" s="69">
        <v>150000</v>
      </c>
      <c r="X21" s="69">
        <v>300000</v>
      </c>
      <c r="Y21" s="69">
        <v>100000</v>
      </c>
      <c r="Z21" s="69">
        <v>30000</v>
      </c>
      <c r="AA21" s="69"/>
      <c r="AB21" s="69">
        <v>100000</v>
      </c>
      <c r="AC21" s="69"/>
      <c r="AD21" s="69">
        <v>400000</v>
      </c>
      <c r="AE21" s="69">
        <v>20000</v>
      </c>
      <c r="AF21" s="69">
        <v>50000</v>
      </c>
      <c r="AG21" s="69"/>
      <c r="AH21" s="69"/>
      <c r="AI21" s="69">
        <v>100000</v>
      </c>
      <c r="AJ21" s="69">
        <v>20000</v>
      </c>
      <c r="AK21" s="69"/>
      <c r="AL21" s="69">
        <v>2000</v>
      </c>
      <c r="AM21" s="69"/>
      <c r="AN21" s="69">
        <v>20000</v>
      </c>
      <c r="AO21" s="69">
        <v>300</v>
      </c>
      <c r="AP21" s="69"/>
      <c r="AQ21" s="69"/>
      <c r="AR21" s="69"/>
      <c r="AS21" s="69"/>
      <c r="AT21" s="69"/>
      <c r="AU21" s="69">
        <v>20000</v>
      </c>
      <c r="AV21" s="69"/>
      <c r="AW21" s="69"/>
      <c r="AX21" s="43">
        <f t="shared" si="2"/>
        <v>1312300</v>
      </c>
      <c r="AY21" s="41">
        <f t="shared" si="3"/>
        <v>1154824000</v>
      </c>
      <c r="AZ21" s="75"/>
    </row>
    <row r="22" spans="1:52" s="36" customFormat="1" ht="105">
      <c r="A22" s="37" t="s">
        <v>1002</v>
      </c>
      <c r="B22" s="37">
        <v>18</v>
      </c>
      <c r="C22" s="37" t="s">
        <v>1003</v>
      </c>
      <c r="D22" s="37" t="s">
        <v>499</v>
      </c>
      <c r="E22" s="37" t="s">
        <v>1004</v>
      </c>
      <c r="F22" s="38" t="s">
        <v>1005</v>
      </c>
      <c r="G22" s="37" t="s">
        <v>14</v>
      </c>
      <c r="H22" s="37" t="s">
        <v>547</v>
      </c>
      <c r="I22" s="39" t="s">
        <v>1006</v>
      </c>
      <c r="J22" s="39" t="s">
        <v>265</v>
      </c>
      <c r="K22" s="39">
        <v>3</v>
      </c>
      <c r="L22" s="39" t="s">
        <v>213</v>
      </c>
      <c r="M22" s="39" t="s">
        <v>1007</v>
      </c>
      <c r="N22" s="39" t="s">
        <v>1001</v>
      </c>
      <c r="O22" s="39" t="s">
        <v>526</v>
      </c>
      <c r="P22" s="37" t="s">
        <v>10</v>
      </c>
      <c r="Q22" s="40">
        <v>542000</v>
      </c>
      <c r="R22" s="40">
        <v>504</v>
      </c>
      <c r="S22" s="69"/>
      <c r="T22" s="69"/>
      <c r="U22" s="69"/>
      <c r="V22" s="69"/>
      <c r="W22" s="69"/>
      <c r="X22" s="69"/>
      <c r="Y22" s="69"/>
      <c r="Z22" s="69">
        <v>400000</v>
      </c>
      <c r="AA22" s="69"/>
      <c r="AB22" s="69"/>
      <c r="AC22" s="69"/>
      <c r="AD22" s="69"/>
      <c r="AE22" s="69"/>
      <c r="AF22" s="69"/>
      <c r="AG22" s="69"/>
      <c r="AH22" s="69"/>
      <c r="AI22" s="69"/>
      <c r="AJ22" s="69">
        <v>90000</v>
      </c>
      <c r="AK22" s="69"/>
      <c r="AL22" s="69"/>
      <c r="AM22" s="69"/>
      <c r="AN22" s="69">
        <v>22000</v>
      </c>
      <c r="AO22" s="69"/>
      <c r="AP22" s="69"/>
      <c r="AQ22" s="69"/>
      <c r="AR22" s="69"/>
      <c r="AS22" s="69"/>
      <c r="AT22" s="69"/>
      <c r="AU22" s="69">
        <v>30000</v>
      </c>
      <c r="AV22" s="69"/>
      <c r="AW22" s="69"/>
      <c r="AX22" s="43">
        <f t="shared" si="2"/>
        <v>542000</v>
      </c>
      <c r="AY22" s="41">
        <f t="shared" si="3"/>
        <v>273168000</v>
      </c>
      <c r="AZ22" s="74"/>
    </row>
    <row r="23" spans="1:52" s="36" customFormat="1" ht="90">
      <c r="A23" s="37" t="s">
        <v>787</v>
      </c>
      <c r="B23" s="101">
        <v>19</v>
      </c>
      <c r="C23" s="37" t="s">
        <v>919</v>
      </c>
      <c r="D23" s="37" t="s">
        <v>230</v>
      </c>
      <c r="E23" s="37" t="s">
        <v>920</v>
      </c>
      <c r="F23" s="38" t="s">
        <v>92</v>
      </c>
      <c r="G23" s="37" t="s">
        <v>42</v>
      </c>
      <c r="H23" s="37" t="s">
        <v>9</v>
      </c>
      <c r="I23" s="39" t="s">
        <v>921</v>
      </c>
      <c r="J23" s="39" t="s">
        <v>433</v>
      </c>
      <c r="K23" s="39">
        <v>3</v>
      </c>
      <c r="L23" s="39" t="s">
        <v>213</v>
      </c>
      <c r="M23" s="39" t="s">
        <v>922</v>
      </c>
      <c r="N23" s="39" t="s">
        <v>786</v>
      </c>
      <c r="O23" s="39" t="s">
        <v>526</v>
      </c>
      <c r="P23" s="37" t="s">
        <v>10</v>
      </c>
      <c r="Q23" s="40">
        <v>240000</v>
      </c>
      <c r="R23" s="40">
        <v>775</v>
      </c>
      <c r="S23" s="69"/>
      <c r="T23" s="69"/>
      <c r="U23" s="69"/>
      <c r="V23" s="69">
        <v>15000</v>
      </c>
      <c r="W23" s="69">
        <v>30000</v>
      </c>
      <c r="X23" s="69"/>
      <c r="Y23" s="69">
        <v>80000</v>
      </c>
      <c r="Z23" s="69"/>
      <c r="AA23" s="69"/>
      <c r="AB23" s="69"/>
      <c r="AC23" s="69">
        <v>50000</v>
      </c>
      <c r="AD23" s="69"/>
      <c r="AE23" s="69">
        <v>20000</v>
      </c>
      <c r="AF23" s="69">
        <v>40000</v>
      </c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3">
        <v>5000</v>
      </c>
      <c r="AS23" s="69"/>
      <c r="AT23" s="69"/>
      <c r="AU23" s="69"/>
      <c r="AV23" s="69"/>
      <c r="AW23" s="69"/>
      <c r="AX23" s="43">
        <f t="shared" si="2"/>
        <v>240000</v>
      </c>
      <c r="AY23" s="41">
        <f t="shared" si="3"/>
        <v>186000000</v>
      </c>
      <c r="AZ23" s="74"/>
    </row>
    <row r="24" spans="1:52" s="36" customFormat="1" ht="90">
      <c r="A24" s="36" t="s">
        <v>694</v>
      </c>
      <c r="B24" s="37">
        <v>20</v>
      </c>
      <c r="C24" s="37" t="s">
        <v>907</v>
      </c>
      <c r="D24" s="37" t="s">
        <v>238</v>
      </c>
      <c r="E24" s="37" t="s">
        <v>908</v>
      </c>
      <c r="F24" s="38" t="s">
        <v>25</v>
      </c>
      <c r="G24" s="37" t="s">
        <v>89</v>
      </c>
      <c r="H24" s="37" t="s">
        <v>9</v>
      </c>
      <c r="I24" s="39" t="s">
        <v>909</v>
      </c>
      <c r="J24" s="39" t="s">
        <v>910</v>
      </c>
      <c r="K24" s="39">
        <v>3</v>
      </c>
      <c r="L24" s="39" t="s">
        <v>213</v>
      </c>
      <c r="M24" s="39" t="s">
        <v>911</v>
      </c>
      <c r="N24" s="39" t="s">
        <v>704</v>
      </c>
      <c r="O24" s="39" t="s">
        <v>526</v>
      </c>
      <c r="P24" s="37" t="s">
        <v>301</v>
      </c>
      <c r="Q24" s="40">
        <v>45000</v>
      </c>
      <c r="R24" s="40">
        <v>725</v>
      </c>
      <c r="S24" s="69"/>
      <c r="T24" s="69"/>
      <c r="U24" s="69"/>
      <c r="V24" s="69"/>
      <c r="W24" s="69"/>
      <c r="X24" s="69"/>
      <c r="Y24" s="69"/>
      <c r="Z24" s="69">
        <v>10000</v>
      </c>
      <c r="AA24" s="69">
        <v>15000</v>
      </c>
      <c r="AB24" s="69"/>
      <c r="AC24" s="69"/>
      <c r="AD24" s="69">
        <v>10000</v>
      </c>
      <c r="AE24" s="69">
        <v>10000</v>
      </c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43">
        <f t="shared" si="2"/>
        <v>45000</v>
      </c>
      <c r="AY24" s="41">
        <f t="shared" si="3"/>
        <v>32625000</v>
      </c>
      <c r="AZ24" s="75"/>
    </row>
    <row r="25" spans="1:52" s="36" customFormat="1" ht="122.4">
      <c r="A25" s="37" t="s">
        <v>918</v>
      </c>
      <c r="B25" s="101">
        <v>21</v>
      </c>
      <c r="C25" s="37" t="s">
        <v>912</v>
      </c>
      <c r="D25" s="37" t="s">
        <v>251</v>
      </c>
      <c r="E25" s="37" t="s">
        <v>913</v>
      </c>
      <c r="F25" s="38" t="s">
        <v>25</v>
      </c>
      <c r="G25" s="37" t="s">
        <v>27</v>
      </c>
      <c r="H25" s="37" t="s">
        <v>9</v>
      </c>
      <c r="I25" s="39" t="s">
        <v>914</v>
      </c>
      <c r="J25" s="39" t="s">
        <v>915</v>
      </c>
      <c r="K25" s="39">
        <v>3</v>
      </c>
      <c r="L25" s="39" t="s">
        <v>213</v>
      </c>
      <c r="M25" s="39" t="s">
        <v>916</v>
      </c>
      <c r="N25" s="39" t="s">
        <v>917</v>
      </c>
      <c r="O25" s="39" t="s">
        <v>526</v>
      </c>
      <c r="P25" s="37" t="s">
        <v>301</v>
      </c>
      <c r="Q25" s="40">
        <v>521250</v>
      </c>
      <c r="R25" s="40">
        <v>735</v>
      </c>
      <c r="S25" s="69">
        <v>180000</v>
      </c>
      <c r="T25" s="69">
        <v>18000</v>
      </c>
      <c r="U25" s="69"/>
      <c r="V25" s="69"/>
      <c r="W25" s="69"/>
      <c r="X25" s="69">
        <v>50000</v>
      </c>
      <c r="Y25" s="69"/>
      <c r="Z25" s="69">
        <v>20000</v>
      </c>
      <c r="AA25" s="69"/>
      <c r="AB25" s="69"/>
      <c r="AC25" s="69"/>
      <c r="AD25" s="69">
        <v>50000</v>
      </c>
      <c r="AE25" s="69">
        <v>100000</v>
      </c>
      <c r="AF25" s="69">
        <v>100000</v>
      </c>
      <c r="AG25" s="69"/>
      <c r="AH25" s="69"/>
      <c r="AI25" s="69">
        <v>200</v>
      </c>
      <c r="AJ25" s="69"/>
      <c r="AK25" s="69"/>
      <c r="AL25" s="69"/>
      <c r="AM25" s="69"/>
      <c r="AN25" s="69"/>
      <c r="AO25" s="69">
        <v>50</v>
      </c>
      <c r="AP25" s="69"/>
      <c r="AQ25" s="69"/>
      <c r="AR25" s="69"/>
      <c r="AS25" s="69">
        <v>1000</v>
      </c>
      <c r="AT25" s="69"/>
      <c r="AU25" s="69">
        <v>2000</v>
      </c>
      <c r="AV25" s="69"/>
      <c r="AW25" s="69"/>
      <c r="AX25" s="43">
        <f t="shared" si="2"/>
        <v>521250</v>
      </c>
      <c r="AY25" s="41">
        <f t="shared" si="3"/>
        <v>383118750</v>
      </c>
      <c r="AZ25" s="75"/>
    </row>
    <row r="26" spans="1:52" s="36" customFormat="1" ht="86.25" customHeight="1">
      <c r="A26" s="36" t="s">
        <v>477</v>
      </c>
      <c r="B26" s="37">
        <v>22</v>
      </c>
      <c r="C26" s="37" t="s">
        <v>944</v>
      </c>
      <c r="D26" s="37" t="s">
        <v>619</v>
      </c>
      <c r="E26" s="37" t="s">
        <v>945</v>
      </c>
      <c r="F26" s="38" t="s">
        <v>25</v>
      </c>
      <c r="G26" s="37" t="s">
        <v>26</v>
      </c>
      <c r="H26" s="37" t="s">
        <v>9</v>
      </c>
      <c r="I26" s="39" t="s">
        <v>914</v>
      </c>
      <c r="J26" s="39" t="s">
        <v>946</v>
      </c>
      <c r="K26" s="39">
        <v>3</v>
      </c>
      <c r="L26" s="39" t="s">
        <v>709</v>
      </c>
      <c r="M26" s="39" t="s">
        <v>947</v>
      </c>
      <c r="N26" s="39" t="s">
        <v>948</v>
      </c>
      <c r="O26" s="39" t="s">
        <v>511</v>
      </c>
      <c r="P26" s="37" t="s">
        <v>949</v>
      </c>
      <c r="Q26" s="40">
        <v>1209050</v>
      </c>
      <c r="R26" s="40">
        <v>1450</v>
      </c>
      <c r="S26" s="69">
        <v>72000</v>
      </c>
      <c r="T26" s="69">
        <v>60000</v>
      </c>
      <c r="U26" s="116">
        <v>30000</v>
      </c>
      <c r="V26" s="69">
        <v>6000</v>
      </c>
      <c r="W26" s="69">
        <v>20000</v>
      </c>
      <c r="X26" s="69">
        <v>400000</v>
      </c>
      <c r="Y26" s="69">
        <v>50000</v>
      </c>
      <c r="Z26" s="69">
        <v>50000</v>
      </c>
      <c r="AA26" s="69"/>
      <c r="AB26" s="69">
        <v>100000</v>
      </c>
      <c r="AC26" s="69">
        <v>200000</v>
      </c>
      <c r="AD26" s="69">
        <v>100000</v>
      </c>
      <c r="AE26" s="69">
        <v>100000</v>
      </c>
      <c r="AF26" s="69"/>
      <c r="AG26" s="69"/>
      <c r="AH26" s="69"/>
      <c r="AI26" s="69"/>
      <c r="AJ26" s="69"/>
      <c r="AK26" s="69"/>
      <c r="AL26" s="69"/>
      <c r="AM26" s="69"/>
      <c r="AN26" s="69">
        <v>10000</v>
      </c>
      <c r="AO26" s="69">
        <v>50</v>
      </c>
      <c r="AP26" s="69"/>
      <c r="AQ26" s="69"/>
      <c r="AR26" s="69"/>
      <c r="AS26" s="69">
        <v>1000</v>
      </c>
      <c r="AT26" s="69"/>
      <c r="AU26" s="69">
        <v>10000</v>
      </c>
      <c r="AV26" s="69"/>
      <c r="AW26" s="69"/>
      <c r="AX26" s="43">
        <f t="shared" si="2"/>
        <v>1209050</v>
      </c>
      <c r="AY26" s="41">
        <f t="shared" si="3"/>
        <v>1753122500</v>
      </c>
      <c r="AZ26" s="75"/>
    </row>
    <row r="27" spans="1:52" s="36" customFormat="1" ht="75">
      <c r="A27" s="37" t="s">
        <v>934</v>
      </c>
      <c r="B27" s="101">
        <v>23</v>
      </c>
      <c r="C27" s="37" t="s">
        <v>929</v>
      </c>
      <c r="D27" s="37" t="s">
        <v>552</v>
      </c>
      <c r="E27" s="37" t="s">
        <v>930</v>
      </c>
      <c r="F27" s="38" t="s">
        <v>25</v>
      </c>
      <c r="G27" s="37" t="s">
        <v>24</v>
      </c>
      <c r="H27" s="37" t="s">
        <v>9</v>
      </c>
      <c r="I27" s="39" t="s">
        <v>399</v>
      </c>
      <c r="J27" s="39" t="s">
        <v>931</v>
      </c>
      <c r="K27" s="39">
        <v>3</v>
      </c>
      <c r="L27" s="39" t="s">
        <v>282</v>
      </c>
      <c r="M27" s="39" t="s">
        <v>932</v>
      </c>
      <c r="N27" s="39" t="s">
        <v>933</v>
      </c>
      <c r="O27" s="39" t="s">
        <v>526</v>
      </c>
      <c r="P27" s="37" t="s">
        <v>10</v>
      </c>
      <c r="Q27" s="40">
        <v>5339000</v>
      </c>
      <c r="R27" s="40">
        <v>227</v>
      </c>
      <c r="S27" s="116">
        <v>1240000</v>
      </c>
      <c r="T27" s="116">
        <v>720000</v>
      </c>
      <c r="U27" s="69"/>
      <c r="V27" s="69"/>
      <c r="W27" s="69"/>
      <c r="X27" s="69"/>
      <c r="Y27" s="116">
        <v>100000</v>
      </c>
      <c r="Z27" s="116">
        <v>610000</v>
      </c>
      <c r="AA27" s="69"/>
      <c r="AB27" s="69">
        <v>800000</v>
      </c>
      <c r="AC27" s="69">
        <v>700000</v>
      </c>
      <c r="AD27" s="69"/>
      <c r="AE27" s="69">
        <v>260000</v>
      </c>
      <c r="AF27" s="116">
        <v>600000</v>
      </c>
      <c r="AG27" s="69"/>
      <c r="AH27" s="69"/>
      <c r="AI27" s="69"/>
      <c r="AJ27" s="69"/>
      <c r="AK27" s="69"/>
      <c r="AL27" s="69"/>
      <c r="AM27" s="69"/>
      <c r="AN27" s="69">
        <v>50000</v>
      </c>
      <c r="AO27" s="69">
        <v>4000</v>
      </c>
      <c r="AP27" s="69"/>
      <c r="AQ27" s="69"/>
      <c r="AR27" s="116">
        <v>5000</v>
      </c>
      <c r="AS27" s="69">
        <v>100000</v>
      </c>
      <c r="AT27" s="69"/>
      <c r="AU27" s="69">
        <v>150000</v>
      </c>
      <c r="AV27" s="69"/>
      <c r="AW27" s="69"/>
      <c r="AX27" s="43">
        <f t="shared" si="2"/>
        <v>5339000</v>
      </c>
      <c r="AY27" s="41">
        <f t="shared" si="3"/>
        <v>1211953000</v>
      </c>
      <c r="AZ27" s="75"/>
    </row>
    <row r="28" spans="1:52" s="36" customFormat="1" ht="90">
      <c r="A28" s="37" t="s">
        <v>1016</v>
      </c>
      <c r="B28" s="37">
        <v>24</v>
      </c>
      <c r="C28" s="37" t="s">
        <v>1012</v>
      </c>
      <c r="D28" s="37" t="s">
        <v>870</v>
      </c>
      <c r="E28" s="37" t="s">
        <v>1013</v>
      </c>
      <c r="F28" s="38" t="s">
        <v>47</v>
      </c>
      <c r="G28" s="37" t="s">
        <v>40</v>
      </c>
      <c r="H28" s="37" t="s">
        <v>9</v>
      </c>
      <c r="I28" s="39" t="s">
        <v>399</v>
      </c>
      <c r="J28" s="39" t="s">
        <v>233</v>
      </c>
      <c r="K28" s="39">
        <v>3</v>
      </c>
      <c r="L28" s="39" t="s">
        <v>213</v>
      </c>
      <c r="M28" s="39" t="s">
        <v>1014</v>
      </c>
      <c r="N28" s="39" t="s">
        <v>1015</v>
      </c>
      <c r="O28" s="39" t="s">
        <v>526</v>
      </c>
      <c r="P28" s="37" t="s">
        <v>10</v>
      </c>
      <c r="Q28" s="40">
        <v>148000</v>
      </c>
      <c r="R28" s="40">
        <v>2415</v>
      </c>
      <c r="S28" s="69">
        <v>72000</v>
      </c>
      <c r="T28" s="69">
        <v>6000</v>
      </c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>
        <v>70000</v>
      </c>
      <c r="AU28" s="69"/>
      <c r="AV28" s="69"/>
      <c r="AW28" s="69"/>
      <c r="AX28" s="43">
        <f t="shared" si="2"/>
        <v>148000</v>
      </c>
      <c r="AY28" s="41">
        <f t="shared" si="3"/>
        <v>357420000</v>
      </c>
      <c r="AZ28" s="77"/>
    </row>
    <row r="29" spans="1:52" s="36" customFormat="1" ht="105">
      <c r="A29" s="36" t="s">
        <v>578</v>
      </c>
      <c r="B29" s="108">
        <v>25</v>
      </c>
      <c r="C29" s="109" t="s">
        <v>991</v>
      </c>
      <c r="D29" s="109" t="s">
        <v>261</v>
      </c>
      <c r="E29" s="109" t="s">
        <v>992</v>
      </c>
      <c r="F29" s="110" t="s">
        <v>993</v>
      </c>
      <c r="G29" s="109" t="s">
        <v>17</v>
      </c>
      <c r="H29" s="109" t="s">
        <v>9</v>
      </c>
      <c r="I29" s="111" t="s">
        <v>399</v>
      </c>
      <c r="J29" s="111" t="s">
        <v>291</v>
      </c>
      <c r="K29" s="111">
        <v>3</v>
      </c>
      <c r="L29" s="111" t="s">
        <v>213</v>
      </c>
      <c r="M29" s="111" t="s">
        <v>994</v>
      </c>
      <c r="N29" s="111" t="s">
        <v>584</v>
      </c>
      <c r="O29" s="111" t="s">
        <v>526</v>
      </c>
      <c r="P29" s="109" t="s">
        <v>10</v>
      </c>
      <c r="Q29" s="112">
        <v>347000</v>
      </c>
      <c r="R29" s="112">
        <v>2490</v>
      </c>
      <c r="S29" s="117"/>
      <c r="T29" s="117"/>
      <c r="U29" s="117">
        <v>300000</v>
      </c>
      <c r="V29" s="117"/>
      <c r="W29" s="117">
        <v>40000</v>
      </c>
      <c r="X29" s="117"/>
      <c r="Y29" s="117"/>
      <c r="Z29" s="117"/>
      <c r="AA29" s="117"/>
      <c r="AB29" s="117"/>
      <c r="AC29" s="117">
        <v>5000</v>
      </c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>
        <v>2000</v>
      </c>
      <c r="AV29" s="117"/>
      <c r="AW29" s="117"/>
      <c r="AX29" s="80">
        <f t="shared" si="2"/>
        <v>347000</v>
      </c>
      <c r="AY29" s="113">
        <f t="shared" si="3"/>
        <v>864030000</v>
      </c>
      <c r="AZ29" s="113"/>
    </row>
    <row r="30" spans="1:52" s="36" customFormat="1" ht="18" customHeight="1">
      <c r="A30" s="100" t="s">
        <v>1475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</row>
  </sheetData>
  <autoFilter ref="A3:BR30" xr:uid="{00000000-0001-0000-0200-000000000000}"/>
  <mergeCells count="55">
    <mergeCell ref="A2:AZ2"/>
    <mergeCell ref="A30:AZ30"/>
    <mergeCell ref="Q3:Q4"/>
    <mergeCell ref="R3:R4"/>
    <mergeCell ref="K3:K4"/>
    <mergeCell ref="L3:L4"/>
    <mergeCell ref="M3:M4"/>
    <mergeCell ref="N3:N4"/>
    <mergeCell ref="O3:O4"/>
    <mergeCell ref="A3:A4"/>
    <mergeCell ref="C3:C4"/>
    <mergeCell ref="D3:D4"/>
    <mergeCell ref="E3:E4"/>
    <mergeCell ref="J3:J4"/>
    <mergeCell ref="B3:B4"/>
    <mergeCell ref="F3:F4"/>
    <mergeCell ref="G3:G4"/>
    <mergeCell ref="H3:H4"/>
    <mergeCell ref="I3:I4"/>
    <mergeCell ref="P3:P4"/>
    <mergeCell ref="S3:S4"/>
    <mergeCell ref="T3:T4"/>
    <mergeCell ref="U3:U4"/>
    <mergeCell ref="V3:V4"/>
    <mergeCell ref="W3:W4"/>
    <mergeCell ref="X3:X4"/>
    <mergeCell ref="Y3:Y4"/>
    <mergeCell ref="AB3:AB4"/>
    <mergeCell ref="AC3:AC4"/>
    <mergeCell ref="AG3:AG4"/>
    <mergeCell ref="AD3:AD4"/>
    <mergeCell ref="AE3:AE4"/>
    <mergeCell ref="Z3:Z4"/>
    <mergeCell ref="AA3:AA4"/>
    <mergeCell ref="AF3:AF4"/>
    <mergeCell ref="AH3:AH4"/>
    <mergeCell ref="AI3:AI4"/>
    <mergeCell ref="AJ3:AJ4"/>
    <mergeCell ref="AK3:AK4"/>
    <mergeCell ref="AL3:AL4"/>
    <mergeCell ref="AW1:AZ1"/>
    <mergeCell ref="AT3:AT4"/>
    <mergeCell ref="AM3:AM4"/>
    <mergeCell ref="AZ3:AZ4"/>
    <mergeCell ref="AU3:AU4"/>
    <mergeCell ref="AV3:AV4"/>
    <mergeCell ref="AW3:AW4"/>
    <mergeCell ref="AX3:AX4"/>
    <mergeCell ref="AY3:AY4"/>
    <mergeCell ref="AN3:AN4"/>
    <mergeCell ref="AO3:AO4"/>
    <mergeCell ref="AP3:AP4"/>
    <mergeCell ref="AQ3:AQ4"/>
    <mergeCell ref="AR3:AR4"/>
    <mergeCell ref="AS3:AS4"/>
  </mergeCells>
  <pageMargins left="0.19685039370078741" right="0.19685039370078741" top="0.19685039370078741" bottom="0.19685039370078741" header="0.31496062992125984" footer="0.31496062992125984"/>
  <pageSetup paperSize="9" scale="2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  <pageSetUpPr fitToPage="1"/>
  </sheetPr>
  <dimension ref="A1:AZ93"/>
  <sheetViews>
    <sheetView topLeftCell="A89" zoomScale="60" zoomScaleNormal="60" workbookViewId="0">
      <selection activeCell="A93" sqref="A93:AZ93"/>
    </sheetView>
  </sheetViews>
  <sheetFormatPr defaultColWidth="9.15625" defaultRowHeight="17.399999999999999"/>
  <cols>
    <col min="1" max="1" width="12.41796875" style="32" customWidth="1"/>
    <col min="2" max="2" width="6.26171875" style="32" customWidth="1"/>
    <col min="3" max="3" width="11.83984375" style="32" customWidth="1"/>
    <col min="4" max="4" width="8.89453125" style="32" customWidth="1"/>
    <col min="5" max="5" width="17.7890625" style="32" customWidth="1"/>
    <col min="6" max="6" width="15.47265625" style="72" customWidth="1"/>
    <col min="7" max="7" width="11.9453125" style="32" customWidth="1"/>
    <col min="8" max="9" width="9.7890625" style="32" customWidth="1"/>
    <col min="10" max="10" width="9.9453125" style="32" customWidth="1"/>
    <col min="11" max="11" width="7.41796875" style="32" customWidth="1"/>
    <col min="12" max="12" width="10.05078125" style="32" customWidth="1"/>
    <col min="13" max="13" width="18.62890625" style="32" customWidth="1"/>
    <col min="14" max="14" width="13.89453125" style="32" customWidth="1"/>
    <col min="15" max="15" width="9.734375" style="32" customWidth="1"/>
    <col min="16" max="16" width="9.83984375" style="32" customWidth="1"/>
    <col min="17" max="18" width="12" style="33" customWidth="1"/>
    <col min="19" max="19" width="12" style="57" customWidth="1"/>
    <col min="20" max="20" width="14.26171875" style="57" customWidth="1"/>
    <col min="21" max="21" width="11.26171875" style="57" customWidth="1"/>
    <col min="22" max="22" width="12.83984375" style="57" customWidth="1"/>
    <col min="23" max="24" width="10.41796875" style="57" customWidth="1"/>
    <col min="25" max="25" width="13.578125" style="57" customWidth="1"/>
    <col min="26" max="26" width="13.83984375" style="57" customWidth="1"/>
    <col min="27" max="27" width="10.41796875" style="57" customWidth="1"/>
    <col min="28" max="28" width="14.578125" style="57" customWidth="1"/>
    <col min="29" max="29" width="12.26171875" style="57" customWidth="1"/>
    <col min="30" max="30" width="10.83984375" style="57" customWidth="1"/>
    <col min="31" max="31" width="14.26171875" style="57" customWidth="1"/>
    <col min="32" max="32" width="10.41796875" style="57" customWidth="1"/>
    <col min="33" max="33" width="9.83984375" style="57" customWidth="1"/>
    <col min="34" max="34" width="9.41796875" style="57" customWidth="1"/>
    <col min="35" max="35" width="10.15625" style="57" customWidth="1"/>
    <col min="36" max="36" width="16.15625" style="57" customWidth="1"/>
    <col min="37" max="37" width="14.15625" style="57" customWidth="1"/>
    <col min="38" max="38" width="9.41796875" style="57" customWidth="1"/>
    <col min="39" max="39" width="10.15625" style="57" customWidth="1"/>
    <col min="40" max="40" width="10" style="57" customWidth="1"/>
    <col min="41" max="41" width="8.68359375" style="57" customWidth="1"/>
    <col min="42" max="42" width="7.83984375" style="57" customWidth="1"/>
    <col min="43" max="43" width="14.41796875" style="57" customWidth="1"/>
    <col min="44" max="44" width="8.83984375" style="57" customWidth="1"/>
    <col min="45" max="45" width="11" style="57" customWidth="1"/>
    <col min="46" max="46" width="13.26171875" style="57" customWidth="1"/>
    <col min="47" max="47" width="10.41796875" style="57" customWidth="1"/>
    <col min="48" max="48" width="10.68359375" style="57" customWidth="1"/>
    <col min="49" max="49" width="9.15625" style="57" customWidth="1"/>
    <col min="50" max="50" width="16.7890625" style="34" bestFit="1" customWidth="1"/>
    <col min="51" max="51" width="18.734375" style="33" bestFit="1" customWidth="1"/>
    <col min="52" max="52" width="8.62890625" style="58" customWidth="1"/>
    <col min="53" max="16384" width="9.15625" style="32"/>
  </cols>
  <sheetData>
    <row r="1" spans="1:52" s="36" customFormat="1" ht="15">
      <c r="F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81" t="s">
        <v>1468</v>
      </c>
      <c r="AX1" s="81"/>
      <c r="AY1" s="81"/>
      <c r="AZ1" s="81"/>
    </row>
    <row r="2" spans="1:52" s="36" customFormat="1" ht="57.6" customHeight="1">
      <c r="A2" s="92" t="s">
        <v>1472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</row>
    <row r="3" spans="1:52" s="96" customFormat="1" ht="61.15" customHeight="1">
      <c r="A3" s="93" t="s">
        <v>194</v>
      </c>
      <c r="B3" s="93" t="s">
        <v>0</v>
      </c>
      <c r="C3" s="93" t="s">
        <v>195</v>
      </c>
      <c r="D3" s="93" t="s">
        <v>196</v>
      </c>
      <c r="E3" s="93" t="s">
        <v>197</v>
      </c>
      <c r="F3" s="93" t="s">
        <v>1</v>
      </c>
      <c r="G3" s="93" t="s">
        <v>2</v>
      </c>
      <c r="H3" s="93" t="s">
        <v>3</v>
      </c>
      <c r="I3" s="93" t="s">
        <v>4</v>
      </c>
      <c r="J3" s="93" t="s">
        <v>198</v>
      </c>
      <c r="K3" s="93" t="s">
        <v>199</v>
      </c>
      <c r="L3" s="93" t="s">
        <v>200</v>
      </c>
      <c r="M3" s="93" t="s">
        <v>201</v>
      </c>
      <c r="N3" s="93" t="s">
        <v>202</v>
      </c>
      <c r="O3" s="93" t="s">
        <v>203</v>
      </c>
      <c r="P3" s="93" t="s">
        <v>5</v>
      </c>
      <c r="Q3" s="97" t="s">
        <v>204</v>
      </c>
      <c r="R3" s="97" t="s">
        <v>205</v>
      </c>
      <c r="S3" s="93" t="s">
        <v>158</v>
      </c>
      <c r="T3" s="93" t="s">
        <v>159</v>
      </c>
      <c r="U3" s="93" t="s">
        <v>160</v>
      </c>
      <c r="V3" s="93">
        <v>268</v>
      </c>
      <c r="W3" s="93" t="s">
        <v>161</v>
      </c>
      <c r="X3" s="93" t="s">
        <v>162</v>
      </c>
      <c r="Y3" s="93" t="s">
        <v>163</v>
      </c>
      <c r="Z3" s="93" t="s">
        <v>164</v>
      </c>
      <c r="AA3" s="93" t="s">
        <v>165</v>
      </c>
      <c r="AB3" s="93" t="s">
        <v>166</v>
      </c>
      <c r="AC3" s="93" t="s">
        <v>167</v>
      </c>
      <c r="AD3" s="93" t="s">
        <v>168</v>
      </c>
      <c r="AE3" s="93" t="s">
        <v>169</v>
      </c>
      <c r="AF3" s="93" t="s">
        <v>170</v>
      </c>
      <c r="AG3" s="93" t="s">
        <v>182</v>
      </c>
      <c r="AH3" s="93" t="s">
        <v>171</v>
      </c>
      <c r="AI3" s="93" t="s">
        <v>191</v>
      </c>
      <c r="AJ3" s="93" t="s">
        <v>173</v>
      </c>
      <c r="AK3" s="93" t="s">
        <v>174</v>
      </c>
      <c r="AL3" s="93" t="s">
        <v>175</v>
      </c>
      <c r="AM3" s="93" t="s">
        <v>176</v>
      </c>
      <c r="AN3" s="93" t="s">
        <v>188</v>
      </c>
      <c r="AO3" s="93" t="s">
        <v>177</v>
      </c>
      <c r="AP3" s="93">
        <v>115</v>
      </c>
      <c r="AQ3" s="93" t="s">
        <v>184</v>
      </c>
      <c r="AR3" s="93" t="s">
        <v>178</v>
      </c>
      <c r="AS3" s="93" t="s">
        <v>179</v>
      </c>
      <c r="AT3" s="93" t="s">
        <v>189</v>
      </c>
      <c r="AU3" s="93" t="s">
        <v>180</v>
      </c>
      <c r="AV3" s="93" t="s">
        <v>181</v>
      </c>
      <c r="AW3" s="93" t="s">
        <v>183</v>
      </c>
      <c r="AX3" s="93" t="s">
        <v>6</v>
      </c>
      <c r="AY3" s="93" t="s">
        <v>894</v>
      </c>
      <c r="AZ3" s="93" t="s">
        <v>48</v>
      </c>
    </row>
    <row r="4" spans="1:52" s="96" customFormat="1" ht="18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8"/>
      <c r="R4" s="98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</row>
    <row r="5" spans="1:52" s="36" customFormat="1" ht="75">
      <c r="A5" s="35" t="s">
        <v>1149</v>
      </c>
      <c r="B5" s="37">
        <v>1</v>
      </c>
      <c r="C5" s="37" t="s">
        <v>1150</v>
      </c>
      <c r="D5" s="37" t="s">
        <v>670</v>
      </c>
      <c r="E5" s="37" t="s">
        <v>1151</v>
      </c>
      <c r="F5" s="38" t="s">
        <v>1152</v>
      </c>
      <c r="G5" s="37" t="s">
        <v>39</v>
      </c>
      <c r="H5" s="37" t="s">
        <v>9</v>
      </c>
      <c r="I5" s="37" t="s">
        <v>211</v>
      </c>
      <c r="J5" s="37" t="s">
        <v>1153</v>
      </c>
      <c r="K5" s="37">
        <v>4</v>
      </c>
      <c r="L5" s="37" t="s">
        <v>213</v>
      </c>
      <c r="M5" s="37" t="s">
        <v>1154</v>
      </c>
      <c r="N5" s="37" t="s">
        <v>1155</v>
      </c>
      <c r="O5" s="37" t="s">
        <v>526</v>
      </c>
      <c r="P5" s="37" t="s">
        <v>10</v>
      </c>
      <c r="Q5" s="40">
        <v>133700</v>
      </c>
      <c r="R5" s="40">
        <v>1016</v>
      </c>
      <c r="S5" s="61">
        <v>12000</v>
      </c>
      <c r="T5" s="62">
        <v>12000</v>
      </c>
      <c r="U5" s="63">
        <v>6500</v>
      </c>
      <c r="V5" s="61">
        <v>3000</v>
      </c>
      <c r="W5" s="63"/>
      <c r="X5" s="63"/>
      <c r="Y5" s="63"/>
      <c r="Z5" s="63">
        <v>30000</v>
      </c>
      <c r="AA5" s="63"/>
      <c r="AB5" s="63"/>
      <c r="AC5" s="63"/>
      <c r="AD5" s="63">
        <v>20000</v>
      </c>
      <c r="AE5" s="63"/>
      <c r="AF5" s="63">
        <v>5000</v>
      </c>
      <c r="AG5" s="63"/>
      <c r="AH5" s="63">
        <v>200</v>
      </c>
      <c r="AI5" s="63">
        <v>30000</v>
      </c>
      <c r="AJ5" s="63"/>
      <c r="AK5" s="63"/>
      <c r="AL5" s="63"/>
      <c r="AM5" s="63"/>
      <c r="AN5" s="63">
        <v>2000</v>
      </c>
      <c r="AO5" s="63"/>
      <c r="AP5" s="63"/>
      <c r="AQ5" s="63"/>
      <c r="AR5" s="63">
        <v>3000</v>
      </c>
      <c r="AS5" s="64"/>
      <c r="AT5" s="64"/>
      <c r="AU5" s="64">
        <v>10000</v>
      </c>
      <c r="AV5" s="64"/>
      <c r="AW5" s="64"/>
      <c r="AX5" s="43">
        <f t="shared" ref="AX5:AX46" si="0">SUM(S5:AW5)</f>
        <v>133700</v>
      </c>
      <c r="AY5" s="41">
        <f t="shared" ref="AY5:AY46" si="1">AX5*R5</f>
        <v>135839200</v>
      </c>
      <c r="AZ5" s="65"/>
    </row>
    <row r="6" spans="1:52" s="36" customFormat="1" ht="75">
      <c r="A6" s="35" t="s">
        <v>1238</v>
      </c>
      <c r="B6" s="37">
        <v>2</v>
      </c>
      <c r="C6" s="37" t="s">
        <v>1239</v>
      </c>
      <c r="D6" s="37" t="s">
        <v>679</v>
      </c>
      <c r="E6" s="37" t="s">
        <v>1240</v>
      </c>
      <c r="F6" s="38" t="s">
        <v>1241</v>
      </c>
      <c r="G6" s="37" t="s">
        <v>1242</v>
      </c>
      <c r="H6" s="37" t="s">
        <v>222</v>
      </c>
      <c r="I6" s="37" t="s">
        <v>223</v>
      </c>
      <c r="J6" s="37" t="s">
        <v>1243</v>
      </c>
      <c r="K6" s="37">
        <v>4</v>
      </c>
      <c r="L6" s="37" t="s">
        <v>213</v>
      </c>
      <c r="M6" s="37" t="s">
        <v>1244</v>
      </c>
      <c r="N6" s="37" t="s">
        <v>1245</v>
      </c>
      <c r="O6" s="37" t="s">
        <v>526</v>
      </c>
      <c r="P6" s="37" t="s">
        <v>374</v>
      </c>
      <c r="Q6" s="40">
        <v>25250</v>
      </c>
      <c r="R6" s="40">
        <v>3390</v>
      </c>
      <c r="S6" s="61">
        <v>6000</v>
      </c>
      <c r="T6" s="62">
        <v>6000</v>
      </c>
      <c r="U6" s="63">
        <v>9500</v>
      </c>
      <c r="V6" s="61">
        <v>700</v>
      </c>
      <c r="W6" s="63"/>
      <c r="X6" s="63"/>
      <c r="Y6" s="63"/>
      <c r="Z6" s="63"/>
      <c r="AA6" s="63">
        <v>250</v>
      </c>
      <c r="AB6" s="63">
        <v>200</v>
      </c>
      <c r="AC6" s="63"/>
      <c r="AD6" s="63"/>
      <c r="AE6" s="63"/>
      <c r="AF6" s="63"/>
      <c r="AG6" s="63">
        <v>600</v>
      </c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4"/>
      <c r="AT6" s="64"/>
      <c r="AU6" s="64">
        <v>2000</v>
      </c>
      <c r="AV6" s="64"/>
      <c r="AW6" s="64"/>
      <c r="AX6" s="43">
        <f t="shared" si="0"/>
        <v>25250</v>
      </c>
      <c r="AY6" s="41">
        <f t="shared" si="1"/>
        <v>85597500</v>
      </c>
      <c r="AZ6" s="65"/>
    </row>
    <row r="7" spans="1:52" s="36" customFormat="1" ht="180">
      <c r="A7" s="35" t="s">
        <v>1054</v>
      </c>
      <c r="B7" s="37">
        <v>3</v>
      </c>
      <c r="C7" s="37" t="s">
        <v>1337</v>
      </c>
      <c r="D7" s="37" t="s">
        <v>405</v>
      </c>
      <c r="E7" s="37" t="s">
        <v>1056</v>
      </c>
      <c r="F7" s="38" t="s">
        <v>1057</v>
      </c>
      <c r="G7" s="37" t="s">
        <v>680</v>
      </c>
      <c r="H7" s="37" t="s">
        <v>222</v>
      </c>
      <c r="I7" s="37" t="s">
        <v>223</v>
      </c>
      <c r="J7" s="37" t="s">
        <v>1058</v>
      </c>
      <c r="K7" s="37">
        <v>4</v>
      </c>
      <c r="L7" s="37" t="s">
        <v>213</v>
      </c>
      <c r="M7" s="37" t="s">
        <v>1059</v>
      </c>
      <c r="N7" s="37" t="s">
        <v>1060</v>
      </c>
      <c r="O7" s="37" t="s">
        <v>526</v>
      </c>
      <c r="P7" s="37" t="s">
        <v>374</v>
      </c>
      <c r="Q7" s="40">
        <v>19000</v>
      </c>
      <c r="R7" s="40">
        <v>1587</v>
      </c>
      <c r="S7" s="61">
        <v>6000</v>
      </c>
      <c r="T7" s="62">
        <v>6000</v>
      </c>
      <c r="U7" s="63">
        <v>2500</v>
      </c>
      <c r="V7" s="61">
        <v>200</v>
      </c>
      <c r="W7" s="63">
        <v>1000</v>
      </c>
      <c r="X7" s="63"/>
      <c r="Y7" s="63">
        <v>600</v>
      </c>
      <c r="Z7" s="63">
        <v>200</v>
      </c>
      <c r="AA7" s="63"/>
      <c r="AB7" s="63"/>
      <c r="AC7" s="63">
        <v>1000</v>
      </c>
      <c r="AD7" s="63"/>
      <c r="AE7" s="63">
        <v>100</v>
      </c>
      <c r="AF7" s="63">
        <v>400</v>
      </c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4"/>
      <c r="AT7" s="64"/>
      <c r="AU7" s="64">
        <v>1000</v>
      </c>
      <c r="AV7" s="64"/>
      <c r="AW7" s="64"/>
      <c r="AX7" s="43">
        <f t="shared" si="0"/>
        <v>19000</v>
      </c>
      <c r="AY7" s="41">
        <f t="shared" si="1"/>
        <v>30153000</v>
      </c>
      <c r="AZ7" s="65"/>
    </row>
    <row r="8" spans="1:52" s="36" customFormat="1" ht="75">
      <c r="A8" s="35" t="s">
        <v>1238</v>
      </c>
      <c r="B8" s="37">
        <v>4</v>
      </c>
      <c r="C8" s="37" t="s">
        <v>1246</v>
      </c>
      <c r="D8" s="37" t="s">
        <v>981</v>
      </c>
      <c r="E8" s="37" t="s">
        <v>101</v>
      </c>
      <c r="F8" s="38" t="s">
        <v>1247</v>
      </c>
      <c r="G8" s="37" t="s">
        <v>1248</v>
      </c>
      <c r="H8" s="37" t="s">
        <v>222</v>
      </c>
      <c r="I8" s="37" t="s">
        <v>223</v>
      </c>
      <c r="J8" s="37" t="s">
        <v>1249</v>
      </c>
      <c r="K8" s="37">
        <v>4</v>
      </c>
      <c r="L8" s="37" t="s">
        <v>1250</v>
      </c>
      <c r="M8" s="37" t="s">
        <v>1251</v>
      </c>
      <c r="N8" s="37" t="s">
        <v>1245</v>
      </c>
      <c r="O8" s="37" t="s">
        <v>526</v>
      </c>
      <c r="P8" s="37" t="s">
        <v>374</v>
      </c>
      <c r="Q8" s="40">
        <v>167410</v>
      </c>
      <c r="R8" s="40">
        <v>1168</v>
      </c>
      <c r="S8" s="61">
        <v>80000</v>
      </c>
      <c r="T8" s="62">
        <v>60000</v>
      </c>
      <c r="U8" s="63">
        <v>6000</v>
      </c>
      <c r="V8" s="61">
        <v>800</v>
      </c>
      <c r="W8" s="63">
        <v>500</v>
      </c>
      <c r="X8" s="63">
        <v>1000</v>
      </c>
      <c r="Y8" s="63">
        <v>500</v>
      </c>
      <c r="Z8" s="63">
        <v>700</v>
      </c>
      <c r="AA8" s="63">
        <v>1000</v>
      </c>
      <c r="AB8" s="63">
        <v>1000</v>
      </c>
      <c r="AC8" s="63">
        <v>2000</v>
      </c>
      <c r="AD8" s="63">
        <v>500</v>
      </c>
      <c r="AE8" s="63">
        <v>1500</v>
      </c>
      <c r="AF8" s="63">
        <v>2000</v>
      </c>
      <c r="AG8" s="63">
        <v>100</v>
      </c>
      <c r="AH8" s="63">
        <v>100</v>
      </c>
      <c r="AI8" s="63"/>
      <c r="AJ8" s="63">
        <v>20</v>
      </c>
      <c r="AK8" s="63"/>
      <c r="AL8" s="63">
        <v>1000</v>
      </c>
      <c r="AM8" s="63">
        <v>6300</v>
      </c>
      <c r="AN8" s="63">
        <v>1500</v>
      </c>
      <c r="AO8" s="63">
        <v>100</v>
      </c>
      <c r="AP8" s="63">
        <v>300</v>
      </c>
      <c r="AQ8" s="63">
        <v>180</v>
      </c>
      <c r="AR8" s="63"/>
      <c r="AS8" s="64">
        <v>10</v>
      </c>
      <c r="AT8" s="64"/>
      <c r="AU8" s="64">
        <v>300</v>
      </c>
      <c r="AV8" s="64"/>
      <c r="AW8" s="64"/>
      <c r="AX8" s="43">
        <f t="shared" si="0"/>
        <v>167410</v>
      </c>
      <c r="AY8" s="41">
        <f t="shared" si="1"/>
        <v>195534880</v>
      </c>
      <c r="AZ8" s="65"/>
    </row>
    <row r="9" spans="1:52" s="36" customFormat="1" ht="60">
      <c r="A9" s="37" t="s">
        <v>787</v>
      </c>
      <c r="B9" s="37">
        <v>5</v>
      </c>
      <c r="C9" s="37" t="s">
        <v>1227</v>
      </c>
      <c r="D9" s="37" t="s">
        <v>436</v>
      </c>
      <c r="E9" s="37" t="s">
        <v>784</v>
      </c>
      <c r="F9" s="38" t="s">
        <v>102</v>
      </c>
      <c r="G9" s="37" t="s">
        <v>21</v>
      </c>
      <c r="H9" s="37" t="s">
        <v>9</v>
      </c>
      <c r="I9" s="37" t="s">
        <v>399</v>
      </c>
      <c r="J9" s="37" t="s">
        <v>652</v>
      </c>
      <c r="K9" s="37">
        <v>4</v>
      </c>
      <c r="L9" s="37" t="s">
        <v>213</v>
      </c>
      <c r="M9" s="37" t="s">
        <v>785</v>
      </c>
      <c r="N9" s="37" t="s">
        <v>786</v>
      </c>
      <c r="O9" s="37" t="s">
        <v>526</v>
      </c>
      <c r="P9" s="37" t="s">
        <v>10</v>
      </c>
      <c r="Q9" s="40">
        <v>12050</v>
      </c>
      <c r="R9" s="40">
        <v>3140</v>
      </c>
      <c r="S9" s="61">
        <v>3000</v>
      </c>
      <c r="T9" s="62">
        <v>3000</v>
      </c>
      <c r="U9" s="63"/>
      <c r="V9" s="61">
        <v>50</v>
      </c>
      <c r="W9" s="63"/>
      <c r="X9" s="63">
        <v>1000</v>
      </c>
      <c r="Y9" s="63"/>
      <c r="Z9" s="63">
        <v>1000</v>
      </c>
      <c r="AA9" s="63">
        <v>2000</v>
      </c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4"/>
      <c r="AT9" s="64"/>
      <c r="AU9" s="64">
        <v>2000</v>
      </c>
      <c r="AV9" s="64"/>
      <c r="AW9" s="64"/>
      <c r="AX9" s="43">
        <f t="shared" si="0"/>
        <v>12050</v>
      </c>
      <c r="AY9" s="41">
        <f t="shared" si="1"/>
        <v>37837000</v>
      </c>
      <c r="AZ9" s="65"/>
    </row>
    <row r="10" spans="1:52" s="36" customFormat="1" ht="75">
      <c r="A10" s="35" t="s">
        <v>1149</v>
      </c>
      <c r="B10" s="37">
        <v>6</v>
      </c>
      <c r="C10" s="37" t="s">
        <v>1156</v>
      </c>
      <c r="D10" s="37" t="s">
        <v>479</v>
      </c>
      <c r="E10" s="37" t="s">
        <v>28</v>
      </c>
      <c r="F10" s="38" t="s">
        <v>28</v>
      </c>
      <c r="G10" s="37" t="s">
        <v>17</v>
      </c>
      <c r="H10" s="37" t="s">
        <v>9</v>
      </c>
      <c r="I10" s="37" t="s">
        <v>211</v>
      </c>
      <c r="J10" s="37" t="s">
        <v>1157</v>
      </c>
      <c r="K10" s="37">
        <v>4</v>
      </c>
      <c r="L10" s="37" t="s">
        <v>213</v>
      </c>
      <c r="M10" s="37" t="s">
        <v>1158</v>
      </c>
      <c r="N10" s="37" t="s">
        <v>1155</v>
      </c>
      <c r="O10" s="37" t="s">
        <v>526</v>
      </c>
      <c r="P10" s="37" t="s">
        <v>10</v>
      </c>
      <c r="Q10" s="40">
        <v>130700</v>
      </c>
      <c r="R10" s="40">
        <v>460</v>
      </c>
      <c r="S10" s="61">
        <v>12000</v>
      </c>
      <c r="T10" s="62">
        <v>12000</v>
      </c>
      <c r="U10" s="63">
        <v>2000</v>
      </c>
      <c r="V10" s="61">
        <v>5000</v>
      </c>
      <c r="W10" s="63"/>
      <c r="X10" s="63"/>
      <c r="Y10" s="63"/>
      <c r="Z10" s="63">
        <v>15000</v>
      </c>
      <c r="AA10" s="63">
        <v>15000</v>
      </c>
      <c r="AB10" s="63"/>
      <c r="AC10" s="63">
        <v>3000</v>
      </c>
      <c r="AD10" s="63"/>
      <c r="AE10" s="63"/>
      <c r="AF10" s="63"/>
      <c r="AG10" s="63"/>
      <c r="AH10" s="63">
        <v>200</v>
      </c>
      <c r="AI10" s="63"/>
      <c r="AJ10" s="63">
        <v>50000</v>
      </c>
      <c r="AK10" s="63"/>
      <c r="AL10" s="63"/>
      <c r="AM10" s="63"/>
      <c r="AN10" s="63">
        <v>500</v>
      </c>
      <c r="AO10" s="63"/>
      <c r="AP10" s="63"/>
      <c r="AQ10" s="63"/>
      <c r="AR10" s="63"/>
      <c r="AS10" s="64">
        <v>6000</v>
      </c>
      <c r="AT10" s="64"/>
      <c r="AU10" s="64">
        <v>10000</v>
      </c>
      <c r="AV10" s="64"/>
      <c r="AW10" s="64"/>
      <c r="AX10" s="43">
        <f t="shared" si="0"/>
        <v>130700</v>
      </c>
      <c r="AY10" s="41">
        <f t="shared" si="1"/>
        <v>60122000</v>
      </c>
      <c r="AZ10" s="65"/>
    </row>
    <row r="11" spans="1:52" s="36" customFormat="1" ht="90">
      <c r="A11" s="37" t="s">
        <v>963</v>
      </c>
      <c r="B11" s="37">
        <v>7</v>
      </c>
      <c r="C11" s="37" t="s">
        <v>1372</v>
      </c>
      <c r="D11" s="37" t="s">
        <v>415</v>
      </c>
      <c r="E11" s="37" t="s">
        <v>1373</v>
      </c>
      <c r="F11" s="38" t="s">
        <v>103</v>
      </c>
      <c r="G11" s="37" t="s">
        <v>42</v>
      </c>
      <c r="H11" s="37" t="s">
        <v>9</v>
      </c>
      <c r="I11" s="37" t="s">
        <v>211</v>
      </c>
      <c r="J11" s="37" t="s">
        <v>1019</v>
      </c>
      <c r="K11" s="37">
        <v>4</v>
      </c>
      <c r="L11" s="37" t="s">
        <v>213</v>
      </c>
      <c r="M11" s="37" t="s">
        <v>1374</v>
      </c>
      <c r="N11" s="37" t="s">
        <v>962</v>
      </c>
      <c r="O11" s="37" t="s">
        <v>526</v>
      </c>
      <c r="P11" s="37" t="s">
        <v>10</v>
      </c>
      <c r="Q11" s="40">
        <v>449300</v>
      </c>
      <c r="R11" s="40">
        <v>136</v>
      </c>
      <c r="S11" s="61"/>
      <c r="T11" s="62"/>
      <c r="U11" s="63"/>
      <c r="V11" s="61">
        <v>16000</v>
      </c>
      <c r="W11" s="63"/>
      <c r="X11" s="63"/>
      <c r="Y11" s="63"/>
      <c r="Z11" s="63">
        <v>15000</v>
      </c>
      <c r="AA11" s="63">
        <v>200000</v>
      </c>
      <c r="AB11" s="63">
        <v>60000</v>
      </c>
      <c r="AC11" s="63">
        <v>15000</v>
      </c>
      <c r="AD11" s="63"/>
      <c r="AE11" s="63">
        <v>20000</v>
      </c>
      <c r="AF11" s="63">
        <v>20000</v>
      </c>
      <c r="AG11" s="63"/>
      <c r="AH11" s="63">
        <v>200</v>
      </c>
      <c r="AI11" s="63"/>
      <c r="AJ11" s="63"/>
      <c r="AK11" s="63"/>
      <c r="AL11" s="63"/>
      <c r="AM11" s="63"/>
      <c r="AN11" s="63"/>
      <c r="AO11" s="63">
        <v>100</v>
      </c>
      <c r="AP11" s="63"/>
      <c r="AQ11" s="63"/>
      <c r="AR11" s="63">
        <v>3000</v>
      </c>
      <c r="AS11" s="64"/>
      <c r="AT11" s="64"/>
      <c r="AU11" s="64">
        <v>100000</v>
      </c>
      <c r="AV11" s="64"/>
      <c r="AW11" s="64"/>
      <c r="AX11" s="43">
        <f t="shared" si="0"/>
        <v>449300</v>
      </c>
      <c r="AY11" s="41">
        <f t="shared" si="1"/>
        <v>61104800</v>
      </c>
      <c r="AZ11" s="65"/>
    </row>
    <row r="12" spans="1:52" s="36" customFormat="1" ht="75">
      <c r="A12" s="35" t="s">
        <v>1238</v>
      </c>
      <c r="B12" s="37">
        <v>8</v>
      </c>
      <c r="C12" s="37" t="s">
        <v>1252</v>
      </c>
      <c r="D12" s="37" t="s">
        <v>321</v>
      </c>
      <c r="E12" s="37" t="s">
        <v>1253</v>
      </c>
      <c r="F12" s="38" t="s">
        <v>1254</v>
      </c>
      <c r="G12" s="37" t="s">
        <v>1255</v>
      </c>
      <c r="H12" s="37" t="s">
        <v>222</v>
      </c>
      <c r="I12" s="37" t="s">
        <v>223</v>
      </c>
      <c r="J12" s="37" t="s">
        <v>1256</v>
      </c>
      <c r="K12" s="37">
        <v>4</v>
      </c>
      <c r="L12" s="37" t="s">
        <v>213</v>
      </c>
      <c r="M12" s="37" t="s">
        <v>1257</v>
      </c>
      <c r="N12" s="37" t="s">
        <v>1245</v>
      </c>
      <c r="O12" s="37" t="s">
        <v>526</v>
      </c>
      <c r="P12" s="37" t="s">
        <v>374</v>
      </c>
      <c r="Q12" s="40">
        <v>87740</v>
      </c>
      <c r="R12" s="40">
        <v>5590</v>
      </c>
      <c r="S12" s="61">
        <v>36000</v>
      </c>
      <c r="T12" s="62">
        <v>36000</v>
      </c>
      <c r="U12" s="63">
        <v>15000</v>
      </c>
      <c r="V12" s="61">
        <v>500</v>
      </c>
      <c r="W12" s="63"/>
      <c r="X12" s="63"/>
      <c r="Y12" s="63"/>
      <c r="Z12" s="63"/>
      <c r="AA12" s="63"/>
      <c r="AB12" s="63"/>
      <c r="AC12" s="63">
        <v>240</v>
      </c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4"/>
      <c r="AT12" s="64"/>
      <c r="AU12" s="64"/>
      <c r="AV12" s="64"/>
      <c r="AW12" s="64"/>
      <c r="AX12" s="43">
        <f t="shared" si="0"/>
        <v>87740</v>
      </c>
      <c r="AY12" s="41">
        <f t="shared" si="1"/>
        <v>490466600</v>
      </c>
      <c r="AZ12" s="68"/>
    </row>
    <row r="13" spans="1:52" s="36" customFormat="1" ht="135">
      <c r="A13" s="37" t="s">
        <v>1237</v>
      </c>
      <c r="B13" s="37">
        <v>9</v>
      </c>
      <c r="C13" s="37" t="s">
        <v>1228</v>
      </c>
      <c r="D13" s="37" t="s">
        <v>488</v>
      </c>
      <c r="E13" s="37" t="s">
        <v>1229</v>
      </c>
      <c r="F13" s="38" t="s">
        <v>1230</v>
      </c>
      <c r="G13" s="37" t="s">
        <v>1231</v>
      </c>
      <c r="H13" s="37" t="s">
        <v>644</v>
      </c>
      <c r="I13" s="37" t="s">
        <v>1232</v>
      </c>
      <c r="J13" s="37" t="s">
        <v>1233</v>
      </c>
      <c r="K13" s="37">
        <v>4</v>
      </c>
      <c r="L13" s="37" t="s">
        <v>234</v>
      </c>
      <c r="M13" s="37" t="s">
        <v>1234</v>
      </c>
      <c r="N13" s="37" t="s">
        <v>1235</v>
      </c>
      <c r="O13" s="37" t="s">
        <v>526</v>
      </c>
      <c r="P13" s="37" t="s">
        <v>1236</v>
      </c>
      <c r="Q13" s="40">
        <v>294000</v>
      </c>
      <c r="R13" s="40">
        <v>1659</v>
      </c>
      <c r="S13" s="61">
        <v>24000</v>
      </c>
      <c r="T13" s="62">
        <v>24000</v>
      </c>
      <c r="U13" s="63"/>
      <c r="V13" s="61"/>
      <c r="W13" s="63"/>
      <c r="X13" s="63"/>
      <c r="Y13" s="63"/>
      <c r="Z13" s="63">
        <v>40000</v>
      </c>
      <c r="AA13" s="63"/>
      <c r="AB13" s="63">
        <v>10000</v>
      </c>
      <c r="AC13" s="63"/>
      <c r="AD13" s="63">
        <v>50000</v>
      </c>
      <c r="AE13" s="63">
        <v>20000</v>
      </c>
      <c r="AF13" s="63">
        <v>20000</v>
      </c>
      <c r="AG13" s="63"/>
      <c r="AH13" s="63"/>
      <c r="AI13" s="63">
        <v>1000</v>
      </c>
      <c r="AJ13" s="63"/>
      <c r="AK13" s="63"/>
      <c r="AL13" s="63"/>
      <c r="AM13" s="63"/>
      <c r="AN13" s="63"/>
      <c r="AO13" s="63"/>
      <c r="AP13" s="63"/>
      <c r="AQ13" s="63"/>
      <c r="AR13" s="63"/>
      <c r="AS13" s="64">
        <v>5000</v>
      </c>
      <c r="AT13" s="64"/>
      <c r="AU13" s="64">
        <v>100000</v>
      </c>
      <c r="AV13" s="64"/>
      <c r="AW13" s="64"/>
      <c r="AX13" s="43">
        <f t="shared" si="0"/>
        <v>294000</v>
      </c>
      <c r="AY13" s="41">
        <f t="shared" si="1"/>
        <v>487746000</v>
      </c>
      <c r="AZ13" s="65"/>
    </row>
    <row r="14" spans="1:52" s="36" customFormat="1" ht="90">
      <c r="A14" s="37" t="s">
        <v>1464</v>
      </c>
      <c r="B14" s="37">
        <v>10</v>
      </c>
      <c r="C14" s="37" t="s">
        <v>1460</v>
      </c>
      <c r="D14" s="37" t="s">
        <v>494</v>
      </c>
      <c r="E14" s="37" t="s">
        <v>1461</v>
      </c>
      <c r="F14" s="38" t="s">
        <v>31</v>
      </c>
      <c r="G14" s="37" t="s">
        <v>26</v>
      </c>
      <c r="H14" s="37" t="s">
        <v>9</v>
      </c>
      <c r="I14" s="39" t="s">
        <v>1462</v>
      </c>
      <c r="J14" s="39" t="s">
        <v>265</v>
      </c>
      <c r="K14" s="39">
        <v>4</v>
      </c>
      <c r="L14" s="39" t="s">
        <v>213</v>
      </c>
      <c r="M14" s="39" t="s">
        <v>1463</v>
      </c>
      <c r="N14" s="39" t="s">
        <v>1459</v>
      </c>
      <c r="O14" s="39" t="s">
        <v>526</v>
      </c>
      <c r="P14" s="37" t="s">
        <v>10</v>
      </c>
      <c r="Q14" s="40">
        <v>168000</v>
      </c>
      <c r="R14" s="40">
        <v>1270</v>
      </c>
      <c r="S14" s="61"/>
      <c r="T14" s="62"/>
      <c r="U14" s="63"/>
      <c r="V14" s="61">
        <v>10000</v>
      </c>
      <c r="W14" s="63"/>
      <c r="X14" s="63"/>
      <c r="Y14" s="63"/>
      <c r="Z14" s="63">
        <v>10000</v>
      </c>
      <c r="AA14" s="63">
        <v>100000</v>
      </c>
      <c r="AB14" s="63"/>
      <c r="AC14" s="63"/>
      <c r="AD14" s="63"/>
      <c r="AE14" s="63"/>
      <c r="AF14" s="63">
        <v>40000</v>
      </c>
      <c r="AG14" s="63"/>
      <c r="AH14" s="63"/>
      <c r="AI14" s="63"/>
      <c r="AJ14" s="63"/>
      <c r="AK14" s="63"/>
      <c r="AL14" s="63">
        <v>1000</v>
      </c>
      <c r="AM14" s="63"/>
      <c r="AN14" s="63"/>
      <c r="AO14" s="63"/>
      <c r="AP14" s="63"/>
      <c r="AQ14" s="63"/>
      <c r="AR14" s="63"/>
      <c r="AS14" s="64">
        <v>7000</v>
      </c>
      <c r="AT14" s="64"/>
      <c r="AU14" s="64"/>
      <c r="AV14" s="64"/>
      <c r="AW14" s="64"/>
      <c r="AX14" s="43">
        <f t="shared" si="0"/>
        <v>168000</v>
      </c>
      <c r="AY14" s="41">
        <f t="shared" si="1"/>
        <v>213360000</v>
      </c>
      <c r="AZ14" s="65"/>
    </row>
    <row r="15" spans="1:52" s="36" customFormat="1" ht="180">
      <c r="A15" s="35" t="s">
        <v>1054</v>
      </c>
      <c r="B15" s="37">
        <v>11</v>
      </c>
      <c r="C15" s="37" t="s">
        <v>1338</v>
      </c>
      <c r="D15" s="37" t="s">
        <v>718</v>
      </c>
      <c r="E15" s="37" t="s">
        <v>1339</v>
      </c>
      <c r="F15" s="38" t="s">
        <v>1340</v>
      </c>
      <c r="G15" s="37" t="s">
        <v>32</v>
      </c>
      <c r="H15" s="37" t="s">
        <v>222</v>
      </c>
      <c r="I15" s="37" t="s">
        <v>615</v>
      </c>
      <c r="J15" s="37" t="s">
        <v>1341</v>
      </c>
      <c r="K15" s="37">
        <v>4</v>
      </c>
      <c r="L15" s="37" t="s">
        <v>213</v>
      </c>
      <c r="M15" s="37" t="s">
        <v>1342</v>
      </c>
      <c r="N15" s="37" t="s">
        <v>1060</v>
      </c>
      <c r="O15" s="37" t="s">
        <v>526</v>
      </c>
      <c r="P15" s="37" t="s">
        <v>228</v>
      </c>
      <c r="Q15" s="40">
        <v>1700</v>
      </c>
      <c r="R15" s="40">
        <v>5283</v>
      </c>
      <c r="S15" s="61">
        <v>1000</v>
      </c>
      <c r="T15" s="62">
        <v>600</v>
      </c>
      <c r="U15" s="63"/>
      <c r="V15" s="61"/>
      <c r="W15" s="63"/>
      <c r="X15" s="63"/>
      <c r="Y15" s="63"/>
      <c r="Z15" s="63"/>
      <c r="AA15" s="63">
        <v>100</v>
      </c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4"/>
      <c r="AT15" s="64"/>
      <c r="AU15" s="64"/>
      <c r="AV15" s="64"/>
      <c r="AW15" s="64"/>
      <c r="AX15" s="43">
        <f t="shared" si="0"/>
        <v>1700</v>
      </c>
      <c r="AY15" s="41">
        <f t="shared" si="1"/>
        <v>8981100</v>
      </c>
      <c r="AZ15" s="65"/>
    </row>
    <row r="16" spans="1:52" s="36" customFormat="1" ht="75">
      <c r="A16" s="35" t="s">
        <v>1149</v>
      </c>
      <c r="B16" s="37">
        <v>12</v>
      </c>
      <c r="C16" s="37" t="s">
        <v>1159</v>
      </c>
      <c r="D16" s="37" t="s">
        <v>641</v>
      </c>
      <c r="E16" s="37" t="s">
        <v>106</v>
      </c>
      <c r="F16" s="38" t="s">
        <v>106</v>
      </c>
      <c r="G16" s="37" t="s">
        <v>19</v>
      </c>
      <c r="H16" s="37" t="s">
        <v>9</v>
      </c>
      <c r="I16" s="37" t="s">
        <v>211</v>
      </c>
      <c r="J16" s="37" t="s">
        <v>265</v>
      </c>
      <c r="K16" s="37">
        <v>4</v>
      </c>
      <c r="L16" s="37" t="s">
        <v>213</v>
      </c>
      <c r="M16" s="37" t="s">
        <v>1160</v>
      </c>
      <c r="N16" s="37" t="s">
        <v>1155</v>
      </c>
      <c r="O16" s="37" t="s">
        <v>526</v>
      </c>
      <c r="P16" s="37" t="s">
        <v>10</v>
      </c>
      <c r="Q16" s="40">
        <v>11500</v>
      </c>
      <c r="R16" s="40">
        <v>110</v>
      </c>
      <c r="S16" s="61"/>
      <c r="T16" s="62"/>
      <c r="U16" s="63"/>
      <c r="V16" s="61"/>
      <c r="W16" s="63"/>
      <c r="X16" s="64"/>
      <c r="Y16" s="63"/>
      <c r="Z16" s="63">
        <v>1500</v>
      </c>
      <c r="AA16" s="63"/>
      <c r="AB16" s="63"/>
      <c r="AC16" s="63"/>
      <c r="AD16" s="63"/>
      <c r="AE16" s="63"/>
      <c r="AF16" s="63">
        <v>10000</v>
      </c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4"/>
      <c r="AT16" s="64"/>
      <c r="AU16" s="64"/>
      <c r="AV16" s="64"/>
      <c r="AW16" s="64"/>
      <c r="AX16" s="43">
        <f t="shared" si="0"/>
        <v>11500</v>
      </c>
      <c r="AY16" s="41">
        <f t="shared" si="1"/>
        <v>1265000</v>
      </c>
      <c r="AZ16" s="65"/>
    </row>
    <row r="17" spans="1:52" s="36" customFormat="1" ht="75">
      <c r="A17" s="35" t="s">
        <v>1149</v>
      </c>
      <c r="B17" s="37">
        <v>13</v>
      </c>
      <c r="C17" s="37" t="s">
        <v>1161</v>
      </c>
      <c r="D17" s="37" t="s">
        <v>536</v>
      </c>
      <c r="E17" s="37" t="s">
        <v>1162</v>
      </c>
      <c r="F17" s="38" t="s">
        <v>643</v>
      </c>
      <c r="G17" s="37" t="s">
        <v>14</v>
      </c>
      <c r="H17" s="37" t="s">
        <v>9</v>
      </c>
      <c r="I17" s="37" t="s">
        <v>211</v>
      </c>
      <c r="J17" s="37" t="s">
        <v>1163</v>
      </c>
      <c r="K17" s="37">
        <v>4</v>
      </c>
      <c r="L17" s="37" t="s">
        <v>213</v>
      </c>
      <c r="M17" s="37" t="s">
        <v>1164</v>
      </c>
      <c r="N17" s="37" t="s">
        <v>1155</v>
      </c>
      <c r="O17" s="37" t="s">
        <v>526</v>
      </c>
      <c r="P17" s="37" t="s">
        <v>10</v>
      </c>
      <c r="Q17" s="40">
        <v>780500</v>
      </c>
      <c r="R17" s="40">
        <v>145</v>
      </c>
      <c r="S17" s="61">
        <v>360000</v>
      </c>
      <c r="T17" s="62">
        <v>240000</v>
      </c>
      <c r="U17" s="63"/>
      <c r="V17" s="61">
        <v>10000</v>
      </c>
      <c r="W17" s="63"/>
      <c r="X17" s="63"/>
      <c r="Y17" s="63"/>
      <c r="Z17" s="63">
        <v>40000</v>
      </c>
      <c r="AA17" s="63">
        <v>10000</v>
      </c>
      <c r="AB17" s="63"/>
      <c r="AC17" s="63"/>
      <c r="AD17" s="63"/>
      <c r="AE17" s="63"/>
      <c r="AF17" s="63">
        <v>20000</v>
      </c>
      <c r="AG17" s="63"/>
      <c r="AH17" s="63">
        <v>500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4"/>
      <c r="AT17" s="64"/>
      <c r="AU17" s="64">
        <v>100000</v>
      </c>
      <c r="AV17" s="64"/>
      <c r="AW17" s="64"/>
      <c r="AX17" s="43">
        <f t="shared" si="0"/>
        <v>780500</v>
      </c>
      <c r="AY17" s="41">
        <f t="shared" si="1"/>
        <v>113172500</v>
      </c>
      <c r="AZ17" s="65"/>
    </row>
    <row r="18" spans="1:52" s="36" customFormat="1" ht="90">
      <c r="A18" s="37" t="s">
        <v>963</v>
      </c>
      <c r="B18" s="37">
        <v>14</v>
      </c>
      <c r="C18" s="37" t="s">
        <v>1375</v>
      </c>
      <c r="D18" s="37" t="s">
        <v>328</v>
      </c>
      <c r="E18" s="37" t="s">
        <v>959</v>
      </c>
      <c r="F18" s="38" t="s">
        <v>95</v>
      </c>
      <c r="G18" s="37" t="s">
        <v>24</v>
      </c>
      <c r="H18" s="37" t="s">
        <v>9</v>
      </c>
      <c r="I18" s="37" t="s">
        <v>399</v>
      </c>
      <c r="J18" s="37" t="s">
        <v>960</v>
      </c>
      <c r="K18" s="37">
        <v>4</v>
      </c>
      <c r="L18" s="37" t="s">
        <v>213</v>
      </c>
      <c r="M18" s="37" t="s">
        <v>961</v>
      </c>
      <c r="N18" s="37" t="s">
        <v>962</v>
      </c>
      <c r="O18" s="37" t="s">
        <v>526</v>
      </c>
      <c r="P18" s="37" t="s">
        <v>10</v>
      </c>
      <c r="Q18" s="40">
        <v>63500</v>
      </c>
      <c r="R18" s="40">
        <v>2620</v>
      </c>
      <c r="S18" s="61">
        <v>2000</v>
      </c>
      <c r="T18" s="62">
        <v>2000</v>
      </c>
      <c r="U18" s="63">
        <v>1500</v>
      </c>
      <c r="V18" s="61"/>
      <c r="W18" s="63"/>
      <c r="X18" s="63"/>
      <c r="Y18" s="63"/>
      <c r="Z18" s="63">
        <v>2000</v>
      </c>
      <c r="AA18" s="63"/>
      <c r="AB18" s="63"/>
      <c r="AC18" s="63"/>
      <c r="AD18" s="63"/>
      <c r="AE18" s="63"/>
      <c r="AF18" s="63">
        <v>2000</v>
      </c>
      <c r="AG18" s="63">
        <v>1000</v>
      </c>
      <c r="AH18" s="63"/>
      <c r="AI18" s="63">
        <v>3000</v>
      </c>
      <c r="AJ18" s="63"/>
      <c r="AK18" s="63"/>
      <c r="AL18" s="63"/>
      <c r="AM18" s="63"/>
      <c r="AN18" s="63"/>
      <c r="AO18" s="63"/>
      <c r="AP18" s="63"/>
      <c r="AQ18" s="63"/>
      <c r="AR18" s="63"/>
      <c r="AS18" s="64"/>
      <c r="AT18" s="64"/>
      <c r="AU18" s="64">
        <v>50000</v>
      </c>
      <c r="AV18" s="64"/>
      <c r="AW18" s="64"/>
      <c r="AX18" s="43">
        <f t="shared" si="0"/>
        <v>63500</v>
      </c>
      <c r="AY18" s="41">
        <f t="shared" si="1"/>
        <v>166370000</v>
      </c>
      <c r="AZ18" s="65"/>
    </row>
    <row r="19" spans="1:52" s="36" customFormat="1" ht="75">
      <c r="A19" s="35" t="s">
        <v>1149</v>
      </c>
      <c r="B19" s="37">
        <v>15</v>
      </c>
      <c r="C19" s="37" t="s">
        <v>1165</v>
      </c>
      <c r="D19" s="37" t="s">
        <v>208</v>
      </c>
      <c r="E19" s="37" t="s">
        <v>108</v>
      </c>
      <c r="F19" s="38" t="s">
        <v>210</v>
      </c>
      <c r="G19" s="37" t="s">
        <v>43</v>
      </c>
      <c r="H19" s="37" t="s">
        <v>9</v>
      </c>
      <c r="I19" s="37" t="s">
        <v>211</v>
      </c>
      <c r="J19" s="37" t="s">
        <v>1166</v>
      </c>
      <c r="K19" s="37">
        <v>4</v>
      </c>
      <c r="L19" s="37" t="s">
        <v>213</v>
      </c>
      <c r="M19" s="37" t="s">
        <v>1167</v>
      </c>
      <c r="N19" s="37" t="s">
        <v>1155</v>
      </c>
      <c r="O19" s="37" t="s">
        <v>526</v>
      </c>
      <c r="P19" s="37" t="s">
        <v>10</v>
      </c>
      <c r="Q19" s="40">
        <v>418200</v>
      </c>
      <c r="R19" s="40">
        <v>41</v>
      </c>
      <c r="S19" s="61"/>
      <c r="T19" s="62">
        <v>18000</v>
      </c>
      <c r="U19" s="63"/>
      <c r="V19" s="61">
        <v>40000</v>
      </c>
      <c r="W19" s="63"/>
      <c r="X19" s="63"/>
      <c r="Y19" s="63"/>
      <c r="Z19" s="63">
        <v>40000</v>
      </c>
      <c r="AA19" s="63">
        <v>50000</v>
      </c>
      <c r="AB19" s="63"/>
      <c r="AC19" s="63">
        <v>200000</v>
      </c>
      <c r="AD19" s="63"/>
      <c r="AE19" s="63"/>
      <c r="AF19" s="63">
        <v>40000</v>
      </c>
      <c r="AG19" s="63">
        <v>30000</v>
      </c>
      <c r="AH19" s="63">
        <v>200</v>
      </c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4"/>
      <c r="AT19" s="64"/>
      <c r="AU19" s="64"/>
      <c r="AV19" s="64"/>
      <c r="AW19" s="64"/>
      <c r="AX19" s="43">
        <f t="shared" si="0"/>
        <v>418200</v>
      </c>
      <c r="AY19" s="41">
        <f t="shared" si="1"/>
        <v>17146200</v>
      </c>
      <c r="AZ19" s="65"/>
    </row>
    <row r="20" spans="1:52" s="36" customFormat="1" ht="75">
      <c r="A20" s="35" t="s">
        <v>1238</v>
      </c>
      <c r="B20" s="37">
        <v>16</v>
      </c>
      <c r="C20" s="37" t="s">
        <v>1258</v>
      </c>
      <c r="D20" s="37" t="s">
        <v>888</v>
      </c>
      <c r="E20" s="37" t="s">
        <v>1259</v>
      </c>
      <c r="F20" s="38" t="s">
        <v>1260</v>
      </c>
      <c r="G20" s="37" t="s">
        <v>1261</v>
      </c>
      <c r="H20" s="37" t="s">
        <v>1262</v>
      </c>
      <c r="I20" s="39" t="s">
        <v>223</v>
      </c>
      <c r="J20" s="39" t="s">
        <v>1263</v>
      </c>
      <c r="K20" s="39">
        <v>4</v>
      </c>
      <c r="L20" s="39" t="s">
        <v>213</v>
      </c>
      <c r="M20" s="78">
        <v>893114039423</v>
      </c>
      <c r="N20" s="39" t="s">
        <v>1245</v>
      </c>
      <c r="O20" s="39" t="s">
        <v>526</v>
      </c>
      <c r="P20" s="37" t="s">
        <v>374</v>
      </c>
      <c r="Q20" s="40">
        <v>5900</v>
      </c>
      <c r="R20" s="40">
        <v>18500</v>
      </c>
      <c r="S20" s="61">
        <v>2400</v>
      </c>
      <c r="T20" s="62">
        <v>2400</v>
      </c>
      <c r="U20" s="63"/>
      <c r="V20" s="61"/>
      <c r="W20" s="63"/>
      <c r="X20" s="63">
        <v>1000</v>
      </c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4"/>
      <c r="AT20" s="64"/>
      <c r="AU20" s="64">
        <v>100</v>
      </c>
      <c r="AV20" s="64"/>
      <c r="AW20" s="64"/>
      <c r="AX20" s="43">
        <f t="shared" si="0"/>
        <v>5900</v>
      </c>
      <c r="AY20" s="41">
        <f t="shared" si="1"/>
        <v>109150000</v>
      </c>
      <c r="AZ20" s="65"/>
    </row>
    <row r="21" spans="1:52" s="36" customFormat="1" ht="75">
      <c r="A21" s="35" t="s">
        <v>1149</v>
      </c>
      <c r="B21" s="37">
        <v>17</v>
      </c>
      <c r="C21" s="37" t="s">
        <v>1168</v>
      </c>
      <c r="D21" s="37" t="s">
        <v>218</v>
      </c>
      <c r="E21" s="37" t="s">
        <v>109</v>
      </c>
      <c r="F21" s="38" t="s">
        <v>109</v>
      </c>
      <c r="G21" s="37" t="s">
        <v>12</v>
      </c>
      <c r="H21" s="37" t="s">
        <v>9</v>
      </c>
      <c r="I21" s="37" t="s">
        <v>211</v>
      </c>
      <c r="J21" s="37" t="s">
        <v>265</v>
      </c>
      <c r="K21" s="37">
        <v>4</v>
      </c>
      <c r="L21" s="37" t="s">
        <v>213</v>
      </c>
      <c r="M21" s="37" t="s">
        <v>1169</v>
      </c>
      <c r="N21" s="37" t="s">
        <v>1155</v>
      </c>
      <c r="O21" s="37" t="s">
        <v>526</v>
      </c>
      <c r="P21" s="37" t="s">
        <v>10</v>
      </c>
      <c r="Q21" s="40">
        <v>720600</v>
      </c>
      <c r="R21" s="40">
        <v>108</v>
      </c>
      <c r="S21" s="61"/>
      <c r="T21" s="62"/>
      <c r="U21" s="63">
        <v>20000</v>
      </c>
      <c r="V21" s="61"/>
      <c r="W21" s="63"/>
      <c r="X21" s="63"/>
      <c r="Y21" s="63"/>
      <c r="Z21" s="63">
        <v>200000</v>
      </c>
      <c r="AA21" s="63">
        <v>400000</v>
      </c>
      <c r="AB21" s="63"/>
      <c r="AC21" s="63"/>
      <c r="AD21" s="63"/>
      <c r="AE21" s="63"/>
      <c r="AF21" s="63">
        <v>50000</v>
      </c>
      <c r="AG21" s="63"/>
      <c r="AH21" s="63">
        <v>200</v>
      </c>
      <c r="AI21" s="63"/>
      <c r="AJ21" s="63"/>
      <c r="AK21" s="63"/>
      <c r="AL21" s="63"/>
      <c r="AM21" s="63"/>
      <c r="AN21" s="63"/>
      <c r="AO21" s="63"/>
      <c r="AP21" s="63"/>
      <c r="AQ21" s="63">
        <v>400</v>
      </c>
      <c r="AR21" s="63"/>
      <c r="AS21" s="64"/>
      <c r="AT21" s="64"/>
      <c r="AU21" s="64">
        <v>50000</v>
      </c>
      <c r="AV21" s="64"/>
      <c r="AW21" s="64"/>
      <c r="AX21" s="43">
        <f t="shared" si="0"/>
        <v>720600</v>
      </c>
      <c r="AY21" s="41">
        <f t="shared" si="1"/>
        <v>77824800</v>
      </c>
      <c r="AZ21" s="65"/>
    </row>
    <row r="22" spans="1:52" s="36" customFormat="1" ht="105">
      <c r="A22" s="37" t="s">
        <v>206</v>
      </c>
      <c r="B22" s="37">
        <v>18</v>
      </c>
      <c r="C22" s="37" t="s">
        <v>1079</v>
      </c>
      <c r="D22" s="37" t="s">
        <v>545</v>
      </c>
      <c r="E22" s="37" t="s">
        <v>1080</v>
      </c>
      <c r="F22" s="38" t="s">
        <v>110</v>
      </c>
      <c r="G22" s="37" t="s">
        <v>13</v>
      </c>
      <c r="H22" s="37" t="s">
        <v>9</v>
      </c>
      <c r="I22" s="37" t="s">
        <v>211</v>
      </c>
      <c r="J22" s="37" t="s">
        <v>265</v>
      </c>
      <c r="K22" s="37">
        <v>4</v>
      </c>
      <c r="L22" s="37" t="s">
        <v>213</v>
      </c>
      <c r="M22" s="37" t="s">
        <v>1081</v>
      </c>
      <c r="N22" s="37" t="s">
        <v>1082</v>
      </c>
      <c r="O22" s="37" t="s">
        <v>526</v>
      </c>
      <c r="P22" s="37" t="s">
        <v>10</v>
      </c>
      <c r="Q22" s="40">
        <v>230000</v>
      </c>
      <c r="R22" s="40">
        <v>525</v>
      </c>
      <c r="S22" s="61">
        <v>60000</v>
      </c>
      <c r="T22" s="62">
        <v>24000</v>
      </c>
      <c r="U22" s="63">
        <v>50000</v>
      </c>
      <c r="V22" s="61">
        <v>6000</v>
      </c>
      <c r="W22" s="63">
        <v>30000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4">
        <v>40000</v>
      </c>
      <c r="AT22" s="64"/>
      <c r="AU22" s="64">
        <v>20000</v>
      </c>
      <c r="AV22" s="64"/>
      <c r="AW22" s="64"/>
      <c r="AX22" s="43">
        <f t="shared" si="0"/>
        <v>230000</v>
      </c>
      <c r="AY22" s="41">
        <f t="shared" si="1"/>
        <v>120750000</v>
      </c>
      <c r="AZ22" s="65"/>
    </row>
    <row r="23" spans="1:52" s="36" customFormat="1" ht="120">
      <c r="A23" s="35" t="s">
        <v>1083</v>
      </c>
      <c r="B23" s="37">
        <v>19</v>
      </c>
      <c r="C23" s="37" t="s">
        <v>1084</v>
      </c>
      <c r="D23" s="37" t="s">
        <v>723</v>
      </c>
      <c r="E23" s="37" t="s">
        <v>1085</v>
      </c>
      <c r="F23" s="38" t="s">
        <v>111</v>
      </c>
      <c r="G23" s="37" t="s">
        <v>27</v>
      </c>
      <c r="H23" s="37" t="s">
        <v>411</v>
      </c>
      <c r="I23" s="37" t="s">
        <v>223</v>
      </c>
      <c r="J23" s="37" t="s">
        <v>1086</v>
      </c>
      <c r="K23" s="37">
        <v>4</v>
      </c>
      <c r="L23" s="37" t="s">
        <v>234</v>
      </c>
      <c r="M23" s="37" t="s">
        <v>1087</v>
      </c>
      <c r="N23" s="37" t="s">
        <v>1088</v>
      </c>
      <c r="O23" s="37" t="s">
        <v>526</v>
      </c>
      <c r="P23" s="37" t="s">
        <v>228</v>
      </c>
      <c r="Q23" s="40">
        <v>8400</v>
      </c>
      <c r="R23" s="40">
        <v>259980</v>
      </c>
      <c r="S23" s="61">
        <v>1200</v>
      </c>
      <c r="T23" s="62">
        <v>1200</v>
      </c>
      <c r="U23" s="63">
        <v>6000</v>
      </c>
      <c r="V23" s="61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4"/>
      <c r="AT23" s="64"/>
      <c r="AU23" s="64"/>
      <c r="AV23" s="64"/>
      <c r="AW23" s="64"/>
      <c r="AX23" s="43">
        <f t="shared" si="0"/>
        <v>8400</v>
      </c>
      <c r="AY23" s="41">
        <f t="shared" si="1"/>
        <v>2183832000</v>
      </c>
      <c r="AZ23" s="65"/>
    </row>
    <row r="24" spans="1:52" s="36" customFormat="1" ht="180">
      <c r="A24" s="35" t="s">
        <v>1054</v>
      </c>
      <c r="B24" s="37">
        <v>20</v>
      </c>
      <c r="C24" s="37" t="s">
        <v>1343</v>
      </c>
      <c r="D24" s="37" t="s">
        <v>611</v>
      </c>
      <c r="E24" s="37" t="s">
        <v>1344</v>
      </c>
      <c r="F24" s="38" t="s">
        <v>1345</v>
      </c>
      <c r="G24" s="37" t="s">
        <v>32</v>
      </c>
      <c r="H24" s="37" t="s">
        <v>222</v>
      </c>
      <c r="I24" s="37" t="s">
        <v>615</v>
      </c>
      <c r="J24" s="37" t="s">
        <v>1346</v>
      </c>
      <c r="K24" s="37">
        <v>4</v>
      </c>
      <c r="L24" s="37" t="s">
        <v>213</v>
      </c>
      <c r="M24" s="37" t="s">
        <v>1347</v>
      </c>
      <c r="N24" s="37" t="s">
        <v>1060</v>
      </c>
      <c r="O24" s="37" t="s">
        <v>526</v>
      </c>
      <c r="P24" s="37" t="s">
        <v>228</v>
      </c>
      <c r="Q24" s="40">
        <v>2000</v>
      </c>
      <c r="R24" s="40">
        <v>6990</v>
      </c>
      <c r="S24" s="61"/>
      <c r="T24" s="62"/>
      <c r="U24" s="63"/>
      <c r="V24" s="61"/>
      <c r="W24" s="63"/>
      <c r="X24" s="63"/>
      <c r="Y24" s="63"/>
      <c r="Z24" s="63"/>
      <c r="AA24" s="63"/>
      <c r="AB24" s="63"/>
      <c r="AC24" s="63">
        <v>2000</v>
      </c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4"/>
      <c r="AT24" s="64"/>
      <c r="AU24" s="64"/>
      <c r="AV24" s="64"/>
      <c r="AW24" s="64"/>
      <c r="AX24" s="43">
        <f t="shared" si="0"/>
        <v>2000</v>
      </c>
      <c r="AY24" s="41">
        <f t="shared" si="1"/>
        <v>13980000</v>
      </c>
      <c r="AZ24" s="65"/>
    </row>
    <row r="25" spans="1:52" s="36" customFormat="1" ht="180">
      <c r="A25" s="35" t="s">
        <v>1054</v>
      </c>
      <c r="B25" s="37">
        <v>21</v>
      </c>
      <c r="C25" s="37" t="s">
        <v>1348</v>
      </c>
      <c r="D25" s="37" t="s">
        <v>230</v>
      </c>
      <c r="E25" s="37" t="s">
        <v>1349</v>
      </c>
      <c r="F25" s="38" t="s">
        <v>1350</v>
      </c>
      <c r="G25" s="37" t="s">
        <v>24</v>
      </c>
      <c r="H25" s="37" t="s">
        <v>9</v>
      </c>
      <c r="I25" s="37" t="s">
        <v>490</v>
      </c>
      <c r="J25" s="37" t="s">
        <v>265</v>
      </c>
      <c r="K25" s="37">
        <v>4</v>
      </c>
      <c r="L25" s="37" t="s">
        <v>213</v>
      </c>
      <c r="M25" s="37" t="s">
        <v>1351</v>
      </c>
      <c r="N25" s="37" t="s">
        <v>1060</v>
      </c>
      <c r="O25" s="37" t="s">
        <v>526</v>
      </c>
      <c r="P25" s="37" t="s">
        <v>10</v>
      </c>
      <c r="Q25" s="40">
        <v>269100</v>
      </c>
      <c r="R25" s="40">
        <v>820</v>
      </c>
      <c r="S25" s="61"/>
      <c r="T25" s="62"/>
      <c r="U25" s="63">
        <v>48000</v>
      </c>
      <c r="V25" s="61"/>
      <c r="W25" s="63"/>
      <c r="X25" s="63"/>
      <c r="Y25" s="63"/>
      <c r="Z25" s="63">
        <v>100000</v>
      </c>
      <c r="AA25" s="63"/>
      <c r="AB25" s="63"/>
      <c r="AC25" s="63"/>
      <c r="AD25" s="63"/>
      <c r="AE25" s="63">
        <v>100000</v>
      </c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>
        <v>100</v>
      </c>
      <c r="AR25" s="63"/>
      <c r="AS25" s="64">
        <v>20000</v>
      </c>
      <c r="AT25" s="64">
        <v>1000</v>
      </c>
      <c r="AU25" s="64"/>
      <c r="AV25" s="64"/>
      <c r="AW25" s="64"/>
      <c r="AX25" s="43">
        <f t="shared" si="0"/>
        <v>269100</v>
      </c>
      <c r="AY25" s="41">
        <f t="shared" si="1"/>
        <v>220662000</v>
      </c>
      <c r="AZ25" s="65"/>
    </row>
    <row r="26" spans="1:52" s="36" customFormat="1" ht="75">
      <c r="A26" s="35" t="s">
        <v>1149</v>
      </c>
      <c r="B26" s="37">
        <v>22</v>
      </c>
      <c r="C26" s="37" t="s">
        <v>1170</v>
      </c>
      <c r="D26" s="37" t="s">
        <v>238</v>
      </c>
      <c r="E26" s="37" t="s">
        <v>1171</v>
      </c>
      <c r="F26" s="38" t="s">
        <v>1172</v>
      </c>
      <c r="G26" s="37" t="s">
        <v>16</v>
      </c>
      <c r="H26" s="37" t="s">
        <v>9</v>
      </c>
      <c r="I26" s="37" t="s">
        <v>399</v>
      </c>
      <c r="J26" s="37" t="s">
        <v>1173</v>
      </c>
      <c r="K26" s="37">
        <v>4</v>
      </c>
      <c r="L26" s="37" t="s">
        <v>213</v>
      </c>
      <c r="M26" s="37">
        <v>893110154123</v>
      </c>
      <c r="N26" s="37" t="s">
        <v>1155</v>
      </c>
      <c r="O26" s="37" t="s">
        <v>526</v>
      </c>
      <c r="P26" s="37" t="s">
        <v>10</v>
      </c>
      <c r="Q26" s="40">
        <v>134000</v>
      </c>
      <c r="R26" s="40">
        <v>320</v>
      </c>
      <c r="S26" s="61"/>
      <c r="T26" s="62"/>
      <c r="U26" s="63"/>
      <c r="V26" s="61"/>
      <c r="W26" s="63"/>
      <c r="X26" s="63"/>
      <c r="Y26" s="63"/>
      <c r="Z26" s="63">
        <v>40000</v>
      </c>
      <c r="AA26" s="63"/>
      <c r="AB26" s="63"/>
      <c r="AC26" s="63">
        <v>24000</v>
      </c>
      <c r="AD26" s="63"/>
      <c r="AE26" s="63"/>
      <c r="AF26" s="63">
        <v>40000</v>
      </c>
      <c r="AG26" s="63"/>
      <c r="AH26" s="63"/>
      <c r="AI26" s="63">
        <v>30000</v>
      </c>
      <c r="AJ26" s="63"/>
      <c r="AK26" s="63"/>
      <c r="AL26" s="63"/>
      <c r="AM26" s="63"/>
      <c r="AN26" s="63"/>
      <c r="AO26" s="63"/>
      <c r="AP26" s="63"/>
      <c r="AQ26" s="63"/>
      <c r="AR26" s="63"/>
      <c r="AS26" s="64"/>
      <c r="AT26" s="64"/>
      <c r="AU26" s="64"/>
      <c r="AV26" s="64"/>
      <c r="AW26" s="64"/>
      <c r="AX26" s="43">
        <f t="shared" si="0"/>
        <v>134000</v>
      </c>
      <c r="AY26" s="41">
        <f t="shared" si="1"/>
        <v>42880000</v>
      </c>
      <c r="AZ26" s="65"/>
    </row>
    <row r="27" spans="1:52" s="36" customFormat="1" ht="180">
      <c r="A27" s="35" t="s">
        <v>1054</v>
      </c>
      <c r="B27" s="37">
        <v>23</v>
      </c>
      <c r="C27" s="37" t="s">
        <v>1352</v>
      </c>
      <c r="D27" s="37" t="s">
        <v>251</v>
      </c>
      <c r="E27" s="37" t="s">
        <v>1062</v>
      </c>
      <c r="F27" s="38" t="s">
        <v>36</v>
      </c>
      <c r="G27" s="37" t="s">
        <v>1063</v>
      </c>
      <c r="H27" s="37" t="s">
        <v>449</v>
      </c>
      <c r="I27" s="37" t="s">
        <v>629</v>
      </c>
      <c r="J27" s="37" t="s">
        <v>1064</v>
      </c>
      <c r="K27" s="37">
        <v>4</v>
      </c>
      <c r="L27" s="37" t="s">
        <v>234</v>
      </c>
      <c r="M27" s="37" t="s">
        <v>1065</v>
      </c>
      <c r="N27" s="37" t="s">
        <v>1060</v>
      </c>
      <c r="O27" s="37" t="s">
        <v>526</v>
      </c>
      <c r="P27" s="37" t="s">
        <v>228</v>
      </c>
      <c r="Q27" s="40">
        <v>148700</v>
      </c>
      <c r="R27" s="40">
        <v>12487</v>
      </c>
      <c r="S27" s="63">
        <v>60000</v>
      </c>
      <c r="T27" s="64">
        <v>36000</v>
      </c>
      <c r="U27" s="63">
        <v>21000</v>
      </c>
      <c r="V27" s="61">
        <v>5000</v>
      </c>
      <c r="W27" s="63">
        <v>1000</v>
      </c>
      <c r="X27" s="63">
        <v>1500</v>
      </c>
      <c r="Y27" s="63"/>
      <c r="Z27" s="63">
        <v>200</v>
      </c>
      <c r="AA27" s="63"/>
      <c r="AB27" s="63"/>
      <c r="AC27" s="63"/>
      <c r="AD27" s="63"/>
      <c r="AE27" s="63"/>
      <c r="AF27" s="63">
        <v>2000</v>
      </c>
      <c r="AG27" s="63"/>
      <c r="AH27" s="63"/>
      <c r="AI27" s="63"/>
      <c r="AJ27" s="63"/>
      <c r="AK27" s="63"/>
      <c r="AL27" s="63"/>
      <c r="AM27" s="63"/>
      <c r="AN27" s="63">
        <v>2000</v>
      </c>
      <c r="AO27" s="63"/>
      <c r="AP27" s="63"/>
      <c r="AQ27" s="63"/>
      <c r="AR27" s="63"/>
      <c r="AS27" s="64"/>
      <c r="AT27" s="64"/>
      <c r="AU27" s="64">
        <v>20000</v>
      </c>
      <c r="AV27" s="64"/>
      <c r="AW27" s="64"/>
      <c r="AX27" s="43">
        <f t="shared" si="0"/>
        <v>148700</v>
      </c>
      <c r="AY27" s="41">
        <f t="shared" si="1"/>
        <v>1856816900</v>
      </c>
      <c r="AZ27" s="65"/>
    </row>
    <row r="28" spans="1:52" s="36" customFormat="1" ht="180">
      <c r="A28" s="35" t="s">
        <v>1054</v>
      </c>
      <c r="B28" s="37">
        <v>24</v>
      </c>
      <c r="C28" s="37" t="s">
        <v>1353</v>
      </c>
      <c r="D28" s="37" t="s">
        <v>619</v>
      </c>
      <c r="E28" s="37" t="s">
        <v>1354</v>
      </c>
      <c r="F28" s="38" t="s">
        <v>36</v>
      </c>
      <c r="G28" s="37" t="s">
        <v>1355</v>
      </c>
      <c r="H28" s="37" t="s">
        <v>11</v>
      </c>
      <c r="I28" s="37" t="s">
        <v>255</v>
      </c>
      <c r="J28" s="37" t="s">
        <v>1069</v>
      </c>
      <c r="K28" s="37">
        <v>4</v>
      </c>
      <c r="L28" s="37" t="s">
        <v>234</v>
      </c>
      <c r="M28" s="37" t="s">
        <v>1356</v>
      </c>
      <c r="N28" s="37" t="s">
        <v>1060</v>
      </c>
      <c r="O28" s="37" t="s">
        <v>526</v>
      </c>
      <c r="P28" s="37" t="s">
        <v>228</v>
      </c>
      <c r="Q28" s="40">
        <v>23100</v>
      </c>
      <c r="R28" s="40">
        <v>1972</v>
      </c>
      <c r="S28" s="61"/>
      <c r="T28" s="62"/>
      <c r="U28" s="63"/>
      <c r="V28" s="61"/>
      <c r="W28" s="63">
        <v>1000</v>
      </c>
      <c r="X28" s="64">
        <v>3000</v>
      </c>
      <c r="Y28" s="63">
        <v>1000</v>
      </c>
      <c r="Z28" s="63">
        <v>2500</v>
      </c>
      <c r="AA28" s="63">
        <v>1000</v>
      </c>
      <c r="AB28" s="63">
        <v>400</v>
      </c>
      <c r="AC28" s="63">
        <v>10000</v>
      </c>
      <c r="AD28" s="63"/>
      <c r="AE28" s="63">
        <v>600</v>
      </c>
      <c r="AF28" s="63">
        <v>2000</v>
      </c>
      <c r="AG28" s="63"/>
      <c r="AH28" s="63"/>
      <c r="AI28" s="63"/>
      <c r="AJ28" s="63">
        <v>100</v>
      </c>
      <c r="AK28" s="63"/>
      <c r="AL28" s="63"/>
      <c r="AM28" s="63"/>
      <c r="AN28" s="63"/>
      <c r="AO28" s="63"/>
      <c r="AP28" s="63"/>
      <c r="AQ28" s="63"/>
      <c r="AR28" s="63"/>
      <c r="AS28" s="64"/>
      <c r="AT28" s="64"/>
      <c r="AU28" s="64">
        <v>1500</v>
      </c>
      <c r="AV28" s="64"/>
      <c r="AW28" s="64"/>
      <c r="AX28" s="43">
        <f t="shared" si="0"/>
        <v>23100</v>
      </c>
      <c r="AY28" s="41">
        <f t="shared" si="1"/>
        <v>45553200</v>
      </c>
      <c r="AZ28" s="65"/>
    </row>
    <row r="29" spans="1:52" s="36" customFormat="1" ht="90">
      <c r="A29" s="37" t="s">
        <v>963</v>
      </c>
      <c r="B29" s="37">
        <v>25</v>
      </c>
      <c r="C29" s="37" t="s">
        <v>1376</v>
      </c>
      <c r="D29" s="37" t="s">
        <v>552</v>
      </c>
      <c r="E29" s="37" t="s">
        <v>965</v>
      </c>
      <c r="F29" s="38" t="s">
        <v>35</v>
      </c>
      <c r="G29" s="37" t="s">
        <v>24</v>
      </c>
      <c r="H29" s="37" t="s">
        <v>9</v>
      </c>
      <c r="I29" s="37" t="s">
        <v>399</v>
      </c>
      <c r="J29" s="37" t="s">
        <v>966</v>
      </c>
      <c r="K29" s="37">
        <v>4</v>
      </c>
      <c r="L29" s="37" t="s">
        <v>213</v>
      </c>
      <c r="M29" s="37" t="s">
        <v>967</v>
      </c>
      <c r="N29" s="37" t="s">
        <v>962</v>
      </c>
      <c r="O29" s="37" t="s">
        <v>526</v>
      </c>
      <c r="P29" s="37" t="s">
        <v>10</v>
      </c>
      <c r="Q29" s="40">
        <v>229000</v>
      </c>
      <c r="R29" s="40">
        <v>1930</v>
      </c>
      <c r="S29" s="61">
        <v>12000</v>
      </c>
      <c r="T29" s="62">
        <v>12000</v>
      </c>
      <c r="U29" s="63"/>
      <c r="V29" s="61">
        <v>5000</v>
      </c>
      <c r="W29" s="63"/>
      <c r="X29" s="63"/>
      <c r="Y29" s="63"/>
      <c r="Z29" s="63">
        <v>10000</v>
      </c>
      <c r="AA29" s="63">
        <v>10000</v>
      </c>
      <c r="AB29" s="63">
        <v>70000</v>
      </c>
      <c r="AC29" s="63"/>
      <c r="AD29" s="63"/>
      <c r="AE29" s="63"/>
      <c r="AF29" s="63">
        <v>5000</v>
      </c>
      <c r="AG29" s="63"/>
      <c r="AH29" s="63"/>
      <c r="AI29" s="63"/>
      <c r="AJ29" s="63"/>
      <c r="AK29" s="63"/>
      <c r="AL29" s="63"/>
      <c r="AM29" s="63"/>
      <c r="AN29" s="63">
        <v>2000</v>
      </c>
      <c r="AO29" s="63"/>
      <c r="AP29" s="63"/>
      <c r="AQ29" s="63"/>
      <c r="AR29" s="63">
        <v>3000</v>
      </c>
      <c r="AS29" s="64"/>
      <c r="AT29" s="64"/>
      <c r="AU29" s="64">
        <v>100000</v>
      </c>
      <c r="AV29" s="64"/>
      <c r="AW29" s="64"/>
      <c r="AX29" s="43">
        <f t="shared" si="0"/>
        <v>229000</v>
      </c>
      <c r="AY29" s="41">
        <f t="shared" si="1"/>
        <v>441970000</v>
      </c>
      <c r="AZ29" s="65"/>
    </row>
    <row r="30" spans="1:52" s="36" customFormat="1" ht="75">
      <c r="A30" s="35" t="s">
        <v>1238</v>
      </c>
      <c r="B30" s="37">
        <v>26</v>
      </c>
      <c r="C30" s="37" t="s">
        <v>1264</v>
      </c>
      <c r="D30" s="37" t="s">
        <v>870</v>
      </c>
      <c r="E30" s="37" t="s">
        <v>1265</v>
      </c>
      <c r="F30" s="38" t="s">
        <v>554</v>
      </c>
      <c r="G30" s="37" t="s">
        <v>1266</v>
      </c>
      <c r="H30" s="37" t="s">
        <v>222</v>
      </c>
      <c r="I30" s="37" t="s">
        <v>223</v>
      </c>
      <c r="J30" s="37" t="s">
        <v>1267</v>
      </c>
      <c r="K30" s="37">
        <v>4</v>
      </c>
      <c r="L30" s="37" t="s">
        <v>213</v>
      </c>
      <c r="M30" s="37" t="s">
        <v>1268</v>
      </c>
      <c r="N30" s="37" t="s">
        <v>1245</v>
      </c>
      <c r="O30" s="37" t="s">
        <v>526</v>
      </c>
      <c r="P30" s="37" t="s">
        <v>374</v>
      </c>
      <c r="Q30" s="40">
        <v>3550</v>
      </c>
      <c r="R30" s="40">
        <v>17920</v>
      </c>
      <c r="S30" s="61">
        <v>1200</v>
      </c>
      <c r="T30" s="64">
        <v>600</v>
      </c>
      <c r="U30" s="63">
        <v>1500</v>
      </c>
      <c r="V30" s="61"/>
      <c r="W30" s="63"/>
      <c r="X30" s="63">
        <v>150</v>
      </c>
      <c r="Y30" s="63"/>
      <c r="Z30" s="63"/>
      <c r="AA30" s="63">
        <v>100</v>
      </c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4"/>
      <c r="AT30" s="64"/>
      <c r="AU30" s="64"/>
      <c r="AV30" s="64"/>
      <c r="AW30" s="64"/>
      <c r="AX30" s="43">
        <f t="shared" si="0"/>
        <v>3550</v>
      </c>
      <c r="AY30" s="41">
        <f t="shared" si="1"/>
        <v>63616000</v>
      </c>
      <c r="AZ30" s="65"/>
    </row>
    <row r="31" spans="1:52" s="36" customFormat="1" ht="75">
      <c r="A31" s="35" t="s">
        <v>1238</v>
      </c>
      <c r="B31" s="37">
        <v>27</v>
      </c>
      <c r="C31" s="37" t="s">
        <v>1269</v>
      </c>
      <c r="D31" s="37" t="s">
        <v>261</v>
      </c>
      <c r="E31" s="37" t="s">
        <v>1270</v>
      </c>
      <c r="F31" s="38" t="s">
        <v>554</v>
      </c>
      <c r="G31" s="37" t="s">
        <v>1271</v>
      </c>
      <c r="H31" s="37" t="s">
        <v>222</v>
      </c>
      <c r="I31" s="37" t="s">
        <v>223</v>
      </c>
      <c r="J31" s="37" t="s">
        <v>1272</v>
      </c>
      <c r="K31" s="37">
        <v>4</v>
      </c>
      <c r="L31" s="37" t="s">
        <v>213</v>
      </c>
      <c r="M31" s="37" t="s">
        <v>1273</v>
      </c>
      <c r="N31" s="37" t="s">
        <v>1245</v>
      </c>
      <c r="O31" s="37" t="s">
        <v>526</v>
      </c>
      <c r="P31" s="37" t="s">
        <v>374</v>
      </c>
      <c r="Q31" s="40">
        <v>600</v>
      </c>
      <c r="R31" s="40">
        <v>10290</v>
      </c>
      <c r="S31" s="61"/>
      <c r="T31" s="62">
        <v>600</v>
      </c>
      <c r="U31" s="64"/>
      <c r="V31" s="61"/>
      <c r="W31" s="64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4"/>
      <c r="AT31" s="64"/>
      <c r="AU31" s="64"/>
      <c r="AV31" s="64"/>
      <c r="AW31" s="64"/>
      <c r="AX31" s="43">
        <f t="shared" si="0"/>
        <v>600</v>
      </c>
      <c r="AY31" s="41">
        <f t="shared" si="1"/>
        <v>6174000</v>
      </c>
      <c r="AZ31" s="65"/>
    </row>
    <row r="32" spans="1:52" s="36" customFormat="1" ht="120">
      <c r="A32" s="35" t="s">
        <v>1083</v>
      </c>
      <c r="B32" s="37">
        <v>28</v>
      </c>
      <c r="C32" s="37" t="s">
        <v>1089</v>
      </c>
      <c r="D32" s="37" t="s">
        <v>270</v>
      </c>
      <c r="E32" s="37" t="s">
        <v>1090</v>
      </c>
      <c r="F32" s="38" t="s">
        <v>53</v>
      </c>
      <c r="G32" s="37" t="s">
        <v>17</v>
      </c>
      <c r="H32" s="37" t="s">
        <v>9</v>
      </c>
      <c r="I32" s="76" t="s">
        <v>490</v>
      </c>
      <c r="J32" s="76" t="s">
        <v>989</v>
      </c>
      <c r="K32" s="76">
        <v>4</v>
      </c>
      <c r="L32" s="76" t="s">
        <v>213</v>
      </c>
      <c r="M32" s="76" t="s">
        <v>1091</v>
      </c>
      <c r="N32" s="76" t="s">
        <v>1088</v>
      </c>
      <c r="O32" s="76" t="s">
        <v>526</v>
      </c>
      <c r="P32" s="37" t="s">
        <v>10</v>
      </c>
      <c r="Q32" s="40">
        <v>5500</v>
      </c>
      <c r="R32" s="40">
        <v>1449</v>
      </c>
      <c r="S32" s="61">
        <v>1000</v>
      </c>
      <c r="T32" s="61">
        <v>1000</v>
      </c>
      <c r="U32" s="63"/>
      <c r="V32" s="61"/>
      <c r="W32" s="63"/>
      <c r="X32" s="63">
        <v>1000</v>
      </c>
      <c r="Y32" s="63"/>
      <c r="Z32" s="63">
        <v>2000</v>
      </c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>
        <v>500</v>
      </c>
      <c r="AO32" s="63"/>
      <c r="AP32" s="63"/>
      <c r="AQ32" s="63"/>
      <c r="AR32" s="63"/>
      <c r="AS32" s="63"/>
      <c r="AT32" s="63"/>
      <c r="AU32" s="63"/>
      <c r="AV32" s="63"/>
      <c r="AW32" s="63"/>
      <c r="AX32" s="43">
        <f t="shared" si="0"/>
        <v>5500</v>
      </c>
      <c r="AY32" s="41">
        <f t="shared" si="1"/>
        <v>7969500</v>
      </c>
      <c r="AZ32" s="65"/>
    </row>
    <row r="33" spans="1:52" s="36" customFormat="1" ht="120">
      <c r="A33" s="35" t="s">
        <v>1083</v>
      </c>
      <c r="B33" s="37">
        <v>29</v>
      </c>
      <c r="C33" s="37" t="s">
        <v>1092</v>
      </c>
      <c r="D33" s="37" t="s">
        <v>445</v>
      </c>
      <c r="E33" s="37" t="s">
        <v>1093</v>
      </c>
      <c r="F33" s="38" t="s">
        <v>53</v>
      </c>
      <c r="G33" s="37" t="s">
        <v>27</v>
      </c>
      <c r="H33" s="37" t="s">
        <v>9</v>
      </c>
      <c r="I33" s="76" t="s">
        <v>490</v>
      </c>
      <c r="J33" s="76" t="s">
        <v>1094</v>
      </c>
      <c r="K33" s="76">
        <v>4</v>
      </c>
      <c r="L33" s="76" t="s">
        <v>213</v>
      </c>
      <c r="M33" s="76" t="s">
        <v>1095</v>
      </c>
      <c r="N33" s="76" t="s">
        <v>1088</v>
      </c>
      <c r="O33" s="76" t="s">
        <v>526</v>
      </c>
      <c r="P33" s="37" t="s">
        <v>10</v>
      </c>
      <c r="Q33" s="40">
        <v>1000</v>
      </c>
      <c r="R33" s="40">
        <v>693</v>
      </c>
      <c r="S33" s="61"/>
      <c r="T33" s="62"/>
      <c r="U33" s="63"/>
      <c r="V33" s="61"/>
      <c r="W33" s="63"/>
      <c r="X33" s="63">
        <v>1000</v>
      </c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4"/>
      <c r="AT33" s="64"/>
      <c r="AU33" s="64"/>
      <c r="AV33" s="64"/>
      <c r="AW33" s="64"/>
      <c r="AX33" s="43">
        <f t="shared" si="0"/>
        <v>1000</v>
      </c>
      <c r="AY33" s="41">
        <f t="shared" si="1"/>
        <v>693000</v>
      </c>
      <c r="AZ33" s="65"/>
    </row>
    <row r="34" spans="1:52" s="59" customFormat="1" ht="75">
      <c r="A34" s="35" t="s">
        <v>1238</v>
      </c>
      <c r="B34" s="37">
        <v>30</v>
      </c>
      <c r="C34" s="37" t="s">
        <v>1274</v>
      </c>
      <c r="D34" s="37" t="s">
        <v>1275</v>
      </c>
      <c r="E34" s="37" t="s">
        <v>18</v>
      </c>
      <c r="F34" s="38" t="s">
        <v>732</v>
      </c>
      <c r="G34" s="37" t="s">
        <v>19</v>
      </c>
      <c r="H34" s="37" t="s">
        <v>9</v>
      </c>
      <c r="I34" s="39" t="s">
        <v>290</v>
      </c>
      <c r="J34" s="39" t="s">
        <v>1173</v>
      </c>
      <c r="K34" s="39">
        <v>4</v>
      </c>
      <c r="L34" s="39" t="s">
        <v>213</v>
      </c>
      <c r="M34" s="39" t="s">
        <v>1276</v>
      </c>
      <c r="N34" s="39" t="s">
        <v>1245</v>
      </c>
      <c r="O34" s="39" t="s">
        <v>526</v>
      </c>
      <c r="P34" s="37" t="s">
        <v>157</v>
      </c>
      <c r="Q34" s="40">
        <v>621000</v>
      </c>
      <c r="R34" s="40">
        <v>88</v>
      </c>
      <c r="S34" s="61">
        <v>30000</v>
      </c>
      <c r="T34" s="62">
        <v>18000</v>
      </c>
      <c r="U34" s="63">
        <v>42000</v>
      </c>
      <c r="V34" s="61"/>
      <c r="W34" s="63"/>
      <c r="X34" s="63"/>
      <c r="Y34" s="63"/>
      <c r="Z34" s="63">
        <v>100000</v>
      </c>
      <c r="AA34" s="63">
        <v>200000</v>
      </c>
      <c r="AB34" s="63"/>
      <c r="AC34" s="63">
        <v>100000</v>
      </c>
      <c r="AD34" s="63"/>
      <c r="AE34" s="63"/>
      <c r="AF34" s="63">
        <v>100000</v>
      </c>
      <c r="AG34" s="63"/>
      <c r="AH34" s="63"/>
      <c r="AI34" s="63">
        <v>8000</v>
      </c>
      <c r="AJ34" s="63"/>
      <c r="AK34" s="63"/>
      <c r="AL34" s="63"/>
      <c r="AM34" s="63"/>
      <c r="AN34" s="63"/>
      <c r="AO34" s="63"/>
      <c r="AP34" s="63"/>
      <c r="AQ34" s="63"/>
      <c r="AR34" s="63">
        <v>3000</v>
      </c>
      <c r="AS34" s="64"/>
      <c r="AT34" s="64"/>
      <c r="AU34" s="64">
        <v>20000</v>
      </c>
      <c r="AV34" s="64"/>
      <c r="AW34" s="64"/>
      <c r="AX34" s="43">
        <f t="shared" si="0"/>
        <v>621000</v>
      </c>
      <c r="AY34" s="41">
        <f t="shared" si="1"/>
        <v>54648000</v>
      </c>
      <c r="AZ34" s="79"/>
    </row>
    <row r="35" spans="1:52" s="59" customFormat="1" ht="90">
      <c r="A35" s="37" t="s">
        <v>963</v>
      </c>
      <c r="B35" s="37">
        <v>31</v>
      </c>
      <c r="C35" s="37" t="s">
        <v>1377</v>
      </c>
      <c r="D35" s="37" t="s">
        <v>807</v>
      </c>
      <c r="E35" s="37" t="s">
        <v>1378</v>
      </c>
      <c r="F35" s="38" t="s">
        <v>18</v>
      </c>
      <c r="G35" s="37" t="s">
        <v>22</v>
      </c>
      <c r="H35" s="37" t="s">
        <v>9</v>
      </c>
      <c r="I35" s="76" t="s">
        <v>921</v>
      </c>
      <c r="J35" s="76" t="s">
        <v>1379</v>
      </c>
      <c r="K35" s="76">
        <v>4</v>
      </c>
      <c r="L35" s="76" t="s">
        <v>234</v>
      </c>
      <c r="M35" s="76" t="s">
        <v>1380</v>
      </c>
      <c r="N35" s="76" t="s">
        <v>962</v>
      </c>
      <c r="O35" s="76" t="s">
        <v>526</v>
      </c>
      <c r="P35" s="37" t="s">
        <v>10</v>
      </c>
      <c r="Q35" s="40">
        <v>237000</v>
      </c>
      <c r="R35" s="40">
        <v>170</v>
      </c>
      <c r="S35" s="61">
        <v>30000</v>
      </c>
      <c r="T35" s="62">
        <v>18000</v>
      </c>
      <c r="U35" s="63"/>
      <c r="V35" s="63">
        <v>10000</v>
      </c>
      <c r="W35" s="63"/>
      <c r="X35" s="63"/>
      <c r="Y35" s="63"/>
      <c r="Z35" s="63">
        <v>100000</v>
      </c>
      <c r="AA35" s="63">
        <v>5000</v>
      </c>
      <c r="AB35" s="63"/>
      <c r="AC35" s="63"/>
      <c r="AD35" s="63"/>
      <c r="AE35" s="63">
        <v>10000</v>
      </c>
      <c r="AF35" s="63">
        <v>20000</v>
      </c>
      <c r="AG35" s="63"/>
      <c r="AH35" s="63">
        <v>4000</v>
      </c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4"/>
      <c r="AT35" s="64"/>
      <c r="AU35" s="64">
        <v>40000</v>
      </c>
      <c r="AV35" s="64"/>
      <c r="AW35" s="64"/>
      <c r="AX35" s="43">
        <f t="shared" si="0"/>
        <v>237000</v>
      </c>
      <c r="AY35" s="41">
        <f t="shared" si="1"/>
        <v>40290000</v>
      </c>
      <c r="AZ35" s="79"/>
    </row>
    <row r="36" spans="1:52" s="36" customFormat="1" ht="105">
      <c r="A36" s="37" t="s">
        <v>1140</v>
      </c>
      <c r="B36" s="37">
        <v>32</v>
      </c>
      <c r="C36" s="37" t="s">
        <v>1134</v>
      </c>
      <c r="D36" s="37" t="s">
        <v>774</v>
      </c>
      <c r="E36" s="37" t="s">
        <v>1135</v>
      </c>
      <c r="F36" s="38" t="s">
        <v>115</v>
      </c>
      <c r="G36" s="37" t="s">
        <v>26</v>
      </c>
      <c r="H36" s="37" t="s">
        <v>449</v>
      </c>
      <c r="I36" s="37" t="s">
        <v>1136</v>
      </c>
      <c r="J36" s="37" t="s">
        <v>1137</v>
      </c>
      <c r="K36" s="37">
        <v>4</v>
      </c>
      <c r="L36" s="37" t="s">
        <v>234</v>
      </c>
      <c r="M36" s="37" t="s">
        <v>1138</v>
      </c>
      <c r="N36" s="37" t="s">
        <v>1139</v>
      </c>
      <c r="O36" s="37" t="s">
        <v>526</v>
      </c>
      <c r="P36" s="37" t="s">
        <v>374</v>
      </c>
      <c r="Q36" s="40">
        <v>5020</v>
      </c>
      <c r="R36" s="40">
        <v>55000</v>
      </c>
      <c r="S36" s="61">
        <v>2000</v>
      </c>
      <c r="T36" s="62">
        <v>3000</v>
      </c>
      <c r="U36" s="63"/>
      <c r="V36" s="63"/>
      <c r="W36" s="63">
        <v>20</v>
      </c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4"/>
      <c r="AT36" s="64"/>
      <c r="AU36" s="64"/>
      <c r="AV36" s="64"/>
      <c r="AW36" s="64"/>
      <c r="AX36" s="43">
        <f t="shared" si="0"/>
        <v>5020</v>
      </c>
      <c r="AY36" s="41">
        <f t="shared" si="1"/>
        <v>276100000</v>
      </c>
      <c r="AZ36" s="68"/>
    </row>
    <row r="37" spans="1:52" s="59" customFormat="1" ht="75">
      <c r="A37" s="37" t="s">
        <v>975</v>
      </c>
      <c r="B37" s="37">
        <v>33</v>
      </c>
      <c r="C37" s="37" t="s">
        <v>1426</v>
      </c>
      <c r="D37" s="37" t="s">
        <v>649</v>
      </c>
      <c r="E37" s="37" t="s">
        <v>1427</v>
      </c>
      <c r="F37" s="38" t="s">
        <v>1428</v>
      </c>
      <c r="G37" s="37" t="s">
        <v>15</v>
      </c>
      <c r="H37" s="37" t="s">
        <v>9</v>
      </c>
      <c r="I37" s="39" t="s">
        <v>490</v>
      </c>
      <c r="J37" s="39" t="s">
        <v>265</v>
      </c>
      <c r="K37" s="39">
        <v>4</v>
      </c>
      <c r="L37" s="39" t="s">
        <v>213</v>
      </c>
      <c r="M37" s="39" t="s">
        <v>1429</v>
      </c>
      <c r="N37" s="39" t="s">
        <v>974</v>
      </c>
      <c r="O37" s="39" t="s">
        <v>526</v>
      </c>
      <c r="P37" s="37" t="s">
        <v>10</v>
      </c>
      <c r="Q37" s="40">
        <v>183500</v>
      </c>
      <c r="R37" s="40">
        <v>520</v>
      </c>
      <c r="S37" s="69">
        <v>18000</v>
      </c>
      <c r="T37" s="69">
        <v>12000</v>
      </c>
      <c r="U37" s="69">
        <v>2000</v>
      </c>
      <c r="V37" s="69">
        <v>4500</v>
      </c>
      <c r="W37" s="69"/>
      <c r="X37" s="69">
        <v>6000</v>
      </c>
      <c r="Y37" s="69">
        <v>3000</v>
      </c>
      <c r="Z37" s="69">
        <v>10000</v>
      </c>
      <c r="AA37" s="69">
        <v>10000</v>
      </c>
      <c r="AB37" s="69">
        <v>6000</v>
      </c>
      <c r="AC37" s="69">
        <v>6000</v>
      </c>
      <c r="AD37" s="69"/>
      <c r="AE37" s="69">
        <v>3000</v>
      </c>
      <c r="AF37" s="69">
        <v>30000</v>
      </c>
      <c r="AG37" s="69"/>
      <c r="AH37" s="69"/>
      <c r="AI37" s="69">
        <v>40000</v>
      </c>
      <c r="AJ37" s="69"/>
      <c r="AK37" s="69"/>
      <c r="AL37" s="69"/>
      <c r="AM37" s="69"/>
      <c r="AN37" s="69"/>
      <c r="AO37" s="69"/>
      <c r="AP37" s="69"/>
      <c r="AQ37" s="69"/>
      <c r="AR37" s="63">
        <v>3000</v>
      </c>
      <c r="AS37" s="69"/>
      <c r="AT37" s="69"/>
      <c r="AU37" s="69">
        <v>30000</v>
      </c>
      <c r="AV37" s="69"/>
      <c r="AW37" s="69"/>
      <c r="AX37" s="43">
        <f t="shared" si="0"/>
        <v>183500</v>
      </c>
      <c r="AY37" s="41">
        <f t="shared" si="1"/>
        <v>95420000</v>
      </c>
      <c r="AZ37" s="79"/>
    </row>
    <row r="38" spans="1:52" s="59" customFormat="1" ht="90">
      <c r="A38" s="37" t="s">
        <v>963</v>
      </c>
      <c r="B38" s="37">
        <v>34</v>
      </c>
      <c r="C38" s="37" t="s">
        <v>1381</v>
      </c>
      <c r="D38" s="37" t="s">
        <v>626</v>
      </c>
      <c r="E38" s="37" t="s">
        <v>1382</v>
      </c>
      <c r="F38" s="38" t="s">
        <v>116</v>
      </c>
      <c r="G38" s="37" t="s">
        <v>13</v>
      </c>
      <c r="H38" s="37" t="s">
        <v>9</v>
      </c>
      <c r="I38" s="37" t="s">
        <v>211</v>
      </c>
      <c r="J38" s="37" t="s">
        <v>1383</v>
      </c>
      <c r="K38" s="37">
        <v>4</v>
      </c>
      <c r="L38" s="37" t="s">
        <v>213</v>
      </c>
      <c r="M38" s="37" t="s">
        <v>1384</v>
      </c>
      <c r="N38" s="37" t="s">
        <v>962</v>
      </c>
      <c r="O38" s="37" t="s">
        <v>526</v>
      </c>
      <c r="P38" s="37" t="s">
        <v>10</v>
      </c>
      <c r="Q38" s="40">
        <v>166000</v>
      </c>
      <c r="R38" s="40">
        <v>78</v>
      </c>
      <c r="S38" s="69"/>
      <c r="T38" s="69"/>
      <c r="U38" s="69"/>
      <c r="V38" s="69">
        <v>20000</v>
      </c>
      <c r="W38" s="69"/>
      <c r="X38" s="69"/>
      <c r="Y38" s="69"/>
      <c r="Z38" s="69">
        <v>40000</v>
      </c>
      <c r="AA38" s="69"/>
      <c r="AB38" s="69"/>
      <c r="AC38" s="69"/>
      <c r="AD38" s="69"/>
      <c r="AE38" s="69">
        <v>50000</v>
      </c>
      <c r="AF38" s="69"/>
      <c r="AG38" s="69"/>
      <c r="AH38" s="69">
        <v>6000</v>
      </c>
      <c r="AI38" s="69"/>
      <c r="AJ38" s="69">
        <v>50000</v>
      </c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43">
        <f t="shared" si="0"/>
        <v>166000</v>
      </c>
      <c r="AY38" s="41">
        <f t="shared" si="1"/>
        <v>12948000</v>
      </c>
      <c r="AZ38" s="79"/>
    </row>
    <row r="39" spans="1:52" s="59" customFormat="1" ht="90">
      <c r="A39" s="37" t="s">
        <v>963</v>
      </c>
      <c r="B39" s="37">
        <v>35</v>
      </c>
      <c r="C39" s="37" t="s">
        <v>1385</v>
      </c>
      <c r="D39" s="37" t="s">
        <v>655</v>
      </c>
      <c r="E39" s="37" t="s">
        <v>1386</v>
      </c>
      <c r="F39" s="38" t="s">
        <v>96</v>
      </c>
      <c r="G39" s="37" t="s">
        <v>17</v>
      </c>
      <c r="H39" s="37" t="s">
        <v>9</v>
      </c>
      <c r="I39" s="39" t="s">
        <v>190</v>
      </c>
      <c r="J39" s="39" t="s">
        <v>1387</v>
      </c>
      <c r="K39" s="39">
        <v>4</v>
      </c>
      <c r="L39" s="39" t="s">
        <v>234</v>
      </c>
      <c r="M39" s="39" t="s">
        <v>1388</v>
      </c>
      <c r="N39" s="39" t="s">
        <v>962</v>
      </c>
      <c r="O39" s="39" t="s">
        <v>526</v>
      </c>
      <c r="P39" s="37" t="s">
        <v>10</v>
      </c>
      <c r="Q39" s="40">
        <v>47000</v>
      </c>
      <c r="R39" s="40">
        <v>462</v>
      </c>
      <c r="S39" s="116"/>
      <c r="T39" s="116"/>
      <c r="U39" s="116"/>
      <c r="V39" s="116">
        <v>7000</v>
      </c>
      <c r="W39" s="116"/>
      <c r="X39" s="116"/>
      <c r="Y39" s="116"/>
      <c r="Z39" s="116"/>
      <c r="AA39" s="116"/>
      <c r="AB39" s="116"/>
      <c r="AC39" s="116"/>
      <c r="AD39" s="116"/>
      <c r="AE39" s="116"/>
      <c r="AF39" s="116">
        <v>10000</v>
      </c>
      <c r="AG39" s="116"/>
      <c r="AH39" s="116"/>
      <c r="AI39" s="116"/>
      <c r="AJ39" s="116">
        <v>10000</v>
      </c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>
        <v>20000</v>
      </c>
      <c r="AV39" s="116"/>
      <c r="AW39" s="116"/>
      <c r="AX39" s="43">
        <f t="shared" si="0"/>
        <v>47000</v>
      </c>
      <c r="AY39" s="41">
        <f t="shared" si="1"/>
        <v>21714000</v>
      </c>
      <c r="AZ39" s="79"/>
    </row>
    <row r="40" spans="1:52" s="36" customFormat="1" ht="75">
      <c r="A40" s="37" t="s">
        <v>319</v>
      </c>
      <c r="B40" s="37">
        <v>36</v>
      </c>
      <c r="C40" s="37" t="s">
        <v>1122</v>
      </c>
      <c r="D40" s="37" t="s">
        <v>662</v>
      </c>
      <c r="E40" s="37" t="s">
        <v>1123</v>
      </c>
      <c r="F40" s="38" t="s">
        <v>117</v>
      </c>
      <c r="G40" s="37" t="s">
        <v>27</v>
      </c>
      <c r="H40" s="37" t="s">
        <v>9</v>
      </c>
      <c r="I40" s="39" t="s">
        <v>490</v>
      </c>
      <c r="J40" s="39" t="s">
        <v>523</v>
      </c>
      <c r="K40" s="39">
        <v>4</v>
      </c>
      <c r="L40" s="39" t="s">
        <v>213</v>
      </c>
      <c r="M40" s="39" t="s">
        <v>1124</v>
      </c>
      <c r="N40" s="39" t="s">
        <v>1125</v>
      </c>
      <c r="O40" s="39" t="s">
        <v>526</v>
      </c>
      <c r="P40" s="37" t="s">
        <v>10</v>
      </c>
      <c r="Q40" s="40">
        <v>32600</v>
      </c>
      <c r="R40" s="40">
        <v>1600</v>
      </c>
      <c r="S40" s="69"/>
      <c r="T40" s="69"/>
      <c r="U40" s="69"/>
      <c r="V40" s="69"/>
      <c r="W40" s="69"/>
      <c r="X40" s="69"/>
      <c r="Y40" s="69"/>
      <c r="Z40" s="69">
        <v>1000</v>
      </c>
      <c r="AA40" s="69">
        <v>10000</v>
      </c>
      <c r="AB40" s="69"/>
      <c r="AC40" s="69">
        <v>1200</v>
      </c>
      <c r="AD40" s="69"/>
      <c r="AE40" s="69"/>
      <c r="AF40" s="69"/>
      <c r="AG40" s="69"/>
      <c r="AH40" s="69"/>
      <c r="AI40" s="69">
        <v>15000</v>
      </c>
      <c r="AJ40" s="69"/>
      <c r="AK40" s="69"/>
      <c r="AL40" s="69"/>
      <c r="AM40" s="69"/>
      <c r="AN40" s="69"/>
      <c r="AO40" s="69"/>
      <c r="AP40" s="69"/>
      <c r="AQ40" s="69">
        <v>200</v>
      </c>
      <c r="AR40" s="69"/>
      <c r="AS40" s="69">
        <v>200</v>
      </c>
      <c r="AT40" s="69"/>
      <c r="AU40" s="69">
        <v>5000</v>
      </c>
      <c r="AV40" s="69"/>
      <c r="AW40" s="69"/>
      <c r="AX40" s="43">
        <f t="shared" si="0"/>
        <v>32600</v>
      </c>
      <c r="AY40" s="41">
        <f t="shared" si="1"/>
        <v>52160000</v>
      </c>
      <c r="AZ40" s="65"/>
    </row>
    <row r="41" spans="1:52" s="59" customFormat="1" ht="120">
      <c r="A41" s="35" t="s">
        <v>1083</v>
      </c>
      <c r="B41" s="37">
        <v>37</v>
      </c>
      <c r="C41" s="37" t="s">
        <v>1096</v>
      </c>
      <c r="D41" s="37" t="s">
        <v>796</v>
      </c>
      <c r="E41" s="37" t="s">
        <v>1097</v>
      </c>
      <c r="F41" s="38" t="s">
        <v>118</v>
      </c>
      <c r="G41" s="37" t="s">
        <v>119</v>
      </c>
      <c r="H41" s="37" t="s">
        <v>51</v>
      </c>
      <c r="I41" s="37" t="s">
        <v>223</v>
      </c>
      <c r="J41" s="37" t="s">
        <v>1098</v>
      </c>
      <c r="K41" s="37">
        <v>4</v>
      </c>
      <c r="L41" s="37" t="s">
        <v>234</v>
      </c>
      <c r="M41" s="37" t="s">
        <v>1099</v>
      </c>
      <c r="N41" s="37" t="s">
        <v>1088</v>
      </c>
      <c r="O41" s="37" t="s">
        <v>526</v>
      </c>
      <c r="P41" s="37" t="s">
        <v>228</v>
      </c>
      <c r="Q41" s="40">
        <v>8500</v>
      </c>
      <c r="R41" s="40">
        <v>26250</v>
      </c>
      <c r="S41" s="69">
        <v>3000</v>
      </c>
      <c r="T41" s="69">
        <v>3000</v>
      </c>
      <c r="U41" s="69">
        <v>2500</v>
      </c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43">
        <f t="shared" si="0"/>
        <v>8500</v>
      </c>
      <c r="AY41" s="41">
        <f t="shared" si="1"/>
        <v>223125000</v>
      </c>
      <c r="AZ41" s="79"/>
    </row>
    <row r="42" spans="1:52" s="36" customFormat="1" ht="120">
      <c r="A42" s="35" t="s">
        <v>1083</v>
      </c>
      <c r="B42" s="37">
        <v>38</v>
      </c>
      <c r="C42" s="37" t="s">
        <v>1100</v>
      </c>
      <c r="D42" s="37" t="s">
        <v>422</v>
      </c>
      <c r="E42" s="37" t="s">
        <v>1101</v>
      </c>
      <c r="F42" s="38" t="s">
        <v>118</v>
      </c>
      <c r="G42" s="37" t="s">
        <v>120</v>
      </c>
      <c r="H42" s="37" t="s">
        <v>51</v>
      </c>
      <c r="I42" s="37" t="s">
        <v>223</v>
      </c>
      <c r="J42" s="37" t="s">
        <v>1102</v>
      </c>
      <c r="K42" s="37">
        <v>4</v>
      </c>
      <c r="L42" s="37" t="s">
        <v>234</v>
      </c>
      <c r="M42" s="37" t="s">
        <v>1103</v>
      </c>
      <c r="N42" s="37" t="s">
        <v>1088</v>
      </c>
      <c r="O42" s="37" t="s">
        <v>526</v>
      </c>
      <c r="P42" s="37" t="s">
        <v>228</v>
      </c>
      <c r="Q42" s="40">
        <v>13540</v>
      </c>
      <c r="R42" s="40">
        <v>42000</v>
      </c>
      <c r="S42" s="69">
        <v>6000</v>
      </c>
      <c r="T42" s="69">
        <v>6000</v>
      </c>
      <c r="U42" s="69">
        <v>1500</v>
      </c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>
        <v>40</v>
      </c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43">
        <f t="shared" si="0"/>
        <v>13540</v>
      </c>
      <c r="AY42" s="41">
        <f t="shared" si="1"/>
        <v>568680000</v>
      </c>
      <c r="AZ42" s="65"/>
    </row>
    <row r="43" spans="1:52" s="36" customFormat="1" ht="75">
      <c r="A43" s="35" t="s">
        <v>1238</v>
      </c>
      <c r="B43" s="37">
        <v>39</v>
      </c>
      <c r="C43" s="37" t="s">
        <v>1277</v>
      </c>
      <c r="D43" s="37" t="s">
        <v>586</v>
      </c>
      <c r="E43" s="37" t="s">
        <v>1278</v>
      </c>
      <c r="F43" s="38" t="s">
        <v>121</v>
      </c>
      <c r="G43" s="37" t="s">
        <v>1279</v>
      </c>
      <c r="H43" s="37" t="s">
        <v>222</v>
      </c>
      <c r="I43" s="37" t="s">
        <v>223</v>
      </c>
      <c r="J43" s="37" t="s">
        <v>1280</v>
      </c>
      <c r="K43" s="37">
        <v>4</v>
      </c>
      <c r="L43" s="37" t="s">
        <v>213</v>
      </c>
      <c r="M43" s="37" t="s">
        <v>1281</v>
      </c>
      <c r="N43" s="37" t="s">
        <v>1245</v>
      </c>
      <c r="O43" s="37" t="s">
        <v>526</v>
      </c>
      <c r="P43" s="37" t="s">
        <v>374</v>
      </c>
      <c r="Q43" s="40">
        <v>93010</v>
      </c>
      <c r="R43" s="40">
        <v>620</v>
      </c>
      <c r="S43" s="69">
        <v>36000</v>
      </c>
      <c r="T43" s="69">
        <v>36000</v>
      </c>
      <c r="U43" s="69">
        <v>10000</v>
      </c>
      <c r="V43" s="69">
        <v>4000</v>
      </c>
      <c r="W43" s="69">
        <v>1000</v>
      </c>
      <c r="X43" s="69">
        <v>2000</v>
      </c>
      <c r="Y43" s="69">
        <v>1000</v>
      </c>
      <c r="Z43" s="69">
        <v>100</v>
      </c>
      <c r="AA43" s="69">
        <v>600</v>
      </c>
      <c r="AB43" s="69">
        <v>300</v>
      </c>
      <c r="AC43" s="69">
        <v>500</v>
      </c>
      <c r="AD43" s="69"/>
      <c r="AE43" s="69">
        <v>100</v>
      </c>
      <c r="AF43" s="69">
        <v>200</v>
      </c>
      <c r="AG43" s="69">
        <v>100</v>
      </c>
      <c r="AH43" s="69"/>
      <c r="AI43" s="69"/>
      <c r="AJ43" s="69">
        <v>10</v>
      </c>
      <c r="AK43" s="69"/>
      <c r="AL43" s="69"/>
      <c r="AM43" s="69">
        <v>50</v>
      </c>
      <c r="AN43" s="69">
        <v>350</v>
      </c>
      <c r="AO43" s="69"/>
      <c r="AP43" s="69">
        <v>300</v>
      </c>
      <c r="AQ43" s="69"/>
      <c r="AR43" s="69"/>
      <c r="AS43" s="69"/>
      <c r="AT43" s="69"/>
      <c r="AU43" s="69">
        <v>400</v>
      </c>
      <c r="AV43" s="69"/>
      <c r="AW43" s="69"/>
      <c r="AX43" s="43">
        <f t="shared" si="0"/>
        <v>93010</v>
      </c>
      <c r="AY43" s="41">
        <f t="shared" si="1"/>
        <v>57666200</v>
      </c>
      <c r="AZ43" s="65"/>
    </row>
    <row r="44" spans="1:52" s="36" customFormat="1" ht="75">
      <c r="A44" s="35" t="s">
        <v>1238</v>
      </c>
      <c r="B44" s="37">
        <v>40</v>
      </c>
      <c r="C44" s="37" t="s">
        <v>1282</v>
      </c>
      <c r="D44" s="37" t="s">
        <v>514</v>
      </c>
      <c r="E44" s="37" t="s">
        <v>1278</v>
      </c>
      <c r="F44" s="38" t="s">
        <v>121</v>
      </c>
      <c r="G44" s="37" t="s">
        <v>42</v>
      </c>
      <c r="H44" s="37" t="s">
        <v>9</v>
      </c>
      <c r="I44" s="37" t="s">
        <v>211</v>
      </c>
      <c r="J44" s="37" t="s">
        <v>1283</v>
      </c>
      <c r="K44" s="37">
        <v>4</v>
      </c>
      <c r="L44" s="37" t="s">
        <v>213</v>
      </c>
      <c r="M44" s="37" t="s">
        <v>1284</v>
      </c>
      <c r="N44" s="37" t="s">
        <v>1245</v>
      </c>
      <c r="O44" s="37" t="s">
        <v>526</v>
      </c>
      <c r="P44" s="37" t="s">
        <v>157</v>
      </c>
      <c r="Q44" s="40">
        <v>1392700</v>
      </c>
      <c r="R44" s="40">
        <v>110</v>
      </c>
      <c r="S44" s="69">
        <v>720000</v>
      </c>
      <c r="T44" s="69">
        <v>600000</v>
      </c>
      <c r="U44" s="69">
        <v>20000</v>
      </c>
      <c r="V44" s="69">
        <v>20000</v>
      </c>
      <c r="W44" s="69">
        <v>10000</v>
      </c>
      <c r="X44" s="69">
        <v>2000</v>
      </c>
      <c r="Y44" s="69">
        <v>3000</v>
      </c>
      <c r="Z44" s="69">
        <v>3000</v>
      </c>
      <c r="AA44" s="69"/>
      <c r="AB44" s="69">
        <v>1000</v>
      </c>
      <c r="AC44" s="69">
        <v>1000</v>
      </c>
      <c r="AD44" s="69"/>
      <c r="AE44" s="69">
        <v>1000</v>
      </c>
      <c r="AF44" s="69">
        <v>7000</v>
      </c>
      <c r="AG44" s="69">
        <v>500</v>
      </c>
      <c r="AH44" s="69">
        <v>200</v>
      </c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>
        <v>4000</v>
      </c>
      <c r="AV44" s="69"/>
      <c r="AW44" s="69"/>
      <c r="AX44" s="43">
        <f t="shared" si="0"/>
        <v>1392700</v>
      </c>
      <c r="AY44" s="41">
        <f t="shared" si="1"/>
        <v>153197000</v>
      </c>
      <c r="AZ44" s="65"/>
    </row>
    <row r="45" spans="1:52" s="36" customFormat="1" ht="105">
      <c r="A45" s="35" t="s">
        <v>477</v>
      </c>
      <c r="B45" s="37">
        <v>41</v>
      </c>
      <c r="C45" s="37" t="s">
        <v>1315</v>
      </c>
      <c r="D45" s="37" t="s">
        <v>431</v>
      </c>
      <c r="E45" s="37" t="s">
        <v>1050</v>
      </c>
      <c r="F45" s="38" t="s">
        <v>97</v>
      </c>
      <c r="G45" s="37" t="s">
        <v>122</v>
      </c>
      <c r="H45" s="37" t="s">
        <v>51</v>
      </c>
      <c r="I45" s="37" t="s">
        <v>1316</v>
      </c>
      <c r="J45" s="37" t="s">
        <v>1051</v>
      </c>
      <c r="K45" s="37">
        <v>4</v>
      </c>
      <c r="L45" s="37" t="s">
        <v>709</v>
      </c>
      <c r="M45" s="37" t="s">
        <v>1052</v>
      </c>
      <c r="N45" s="37" t="s">
        <v>1053</v>
      </c>
      <c r="O45" s="37" t="s">
        <v>511</v>
      </c>
      <c r="P45" s="37" t="s">
        <v>603</v>
      </c>
      <c r="Q45" s="40">
        <v>234000</v>
      </c>
      <c r="R45" s="40">
        <v>1020</v>
      </c>
      <c r="S45" s="69">
        <v>6000</v>
      </c>
      <c r="T45" s="69">
        <v>6000</v>
      </c>
      <c r="U45" s="69">
        <v>70000</v>
      </c>
      <c r="V45" s="69">
        <v>30000</v>
      </c>
      <c r="W45" s="69">
        <v>1000</v>
      </c>
      <c r="X45" s="69">
        <v>1000</v>
      </c>
      <c r="Y45" s="69"/>
      <c r="Z45" s="69">
        <v>10000</v>
      </c>
      <c r="AA45" s="69">
        <v>15000</v>
      </c>
      <c r="AB45" s="69">
        <v>10000</v>
      </c>
      <c r="AC45" s="69">
        <v>7000</v>
      </c>
      <c r="AD45" s="69">
        <v>20000</v>
      </c>
      <c r="AE45" s="69">
        <v>5000</v>
      </c>
      <c r="AF45" s="69">
        <v>15000</v>
      </c>
      <c r="AG45" s="69"/>
      <c r="AH45" s="69"/>
      <c r="AI45" s="69"/>
      <c r="AJ45" s="69"/>
      <c r="AK45" s="69"/>
      <c r="AL45" s="69"/>
      <c r="AM45" s="69">
        <v>5000</v>
      </c>
      <c r="AN45" s="69">
        <v>13000</v>
      </c>
      <c r="AO45" s="69"/>
      <c r="AP45" s="69"/>
      <c r="AQ45" s="69"/>
      <c r="AR45" s="69"/>
      <c r="AS45" s="69"/>
      <c r="AT45" s="69"/>
      <c r="AU45" s="69">
        <v>20000</v>
      </c>
      <c r="AV45" s="69"/>
      <c r="AW45" s="69"/>
      <c r="AX45" s="43">
        <f t="shared" si="0"/>
        <v>234000</v>
      </c>
      <c r="AY45" s="41">
        <f t="shared" si="1"/>
        <v>238680000</v>
      </c>
      <c r="AZ45" s="65"/>
    </row>
    <row r="46" spans="1:52" s="36" customFormat="1" ht="75">
      <c r="A46" s="37" t="s">
        <v>1435</v>
      </c>
      <c r="B46" s="37">
        <v>42</v>
      </c>
      <c r="C46" s="37" t="s">
        <v>1430</v>
      </c>
      <c r="D46" s="37" t="s">
        <v>848</v>
      </c>
      <c r="E46" s="37" t="s">
        <v>1431</v>
      </c>
      <c r="F46" s="38" t="s">
        <v>1432</v>
      </c>
      <c r="G46" s="37" t="s">
        <v>13</v>
      </c>
      <c r="H46" s="37" t="s">
        <v>9</v>
      </c>
      <c r="I46" s="37" t="s">
        <v>211</v>
      </c>
      <c r="J46" s="37" t="s">
        <v>1433</v>
      </c>
      <c r="K46" s="37">
        <v>4</v>
      </c>
      <c r="L46" s="37" t="s">
        <v>370</v>
      </c>
      <c r="M46" s="37" t="s">
        <v>1434</v>
      </c>
      <c r="N46" s="37" t="s">
        <v>974</v>
      </c>
      <c r="O46" s="37" t="s">
        <v>526</v>
      </c>
      <c r="P46" s="37" t="s">
        <v>10</v>
      </c>
      <c r="Q46" s="40">
        <v>20000</v>
      </c>
      <c r="R46" s="40">
        <v>840</v>
      </c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>
        <v>20000</v>
      </c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43">
        <f t="shared" si="0"/>
        <v>20000</v>
      </c>
      <c r="AY46" s="41">
        <f t="shared" si="1"/>
        <v>16800000</v>
      </c>
      <c r="AZ46" s="65"/>
    </row>
    <row r="47" spans="1:52" s="36" customFormat="1" ht="75">
      <c r="A47" s="35" t="s">
        <v>1238</v>
      </c>
      <c r="B47" s="37">
        <v>43</v>
      </c>
      <c r="C47" s="37" t="s">
        <v>1285</v>
      </c>
      <c r="D47" s="37" t="s">
        <v>345</v>
      </c>
      <c r="E47" s="37" t="s">
        <v>1286</v>
      </c>
      <c r="F47" s="38" t="s">
        <v>1287</v>
      </c>
      <c r="G47" s="37" t="s">
        <v>15</v>
      </c>
      <c r="H47" s="37" t="s">
        <v>222</v>
      </c>
      <c r="I47" s="37" t="s">
        <v>1288</v>
      </c>
      <c r="J47" s="37" t="s">
        <v>1289</v>
      </c>
      <c r="K47" s="37">
        <v>4</v>
      </c>
      <c r="L47" s="37" t="s">
        <v>213</v>
      </c>
      <c r="M47" s="37">
        <v>893110219823</v>
      </c>
      <c r="N47" s="37" t="s">
        <v>1245</v>
      </c>
      <c r="O47" s="37" t="s">
        <v>526</v>
      </c>
      <c r="P47" s="37" t="s">
        <v>228</v>
      </c>
      <c r="Q47" s="40">
        <v>7800</v>
      </c>
      <c r="R47" s="40">
        <v>6150</v>
      </c>
      <c r="S47" s="116">
        <v>3000</v>
      </c>
      <c r="T47" s="116">
        <v>2000</v>
      </c>
      <c r="U47" s="69">
        <v>1000</v>
      </c>
      <c r="V47" s="69"/>
      <c r="W47" s="69">
        <v>200</v>
      </c>
      <c r="X47" s="69">
        <v>200</v>
      </c>
      <c r="Y47" s="69"/>
      <c r="Z47" s="69"/>
      <c r="AA47" s="69">
        <v>500</v>
      </c>
      <c r="AB47" s="69"/>
      <c r="AC47" s="69"/>
      <c r="AD47" s="69">
        <v>300</v>
      </c>
      <c r="AE47" s="69">
        <v>300</v>
      </c>
      <c r="AF47" s="69">
        <v>100</v>
      </c>
      <c r="AG47" s="69">
        <v>200</v>
      </c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116">
        <v>0</v>
      </c>
      <c r="AV47" s="69"/>
      <c r="AW47" s="69"/>
      <c r="AX47" s="43">
        <f t="shared" ref="AX47:AX91" si="2">SUM(S47:AW47)</f>
        <v>7800</v>
      </c>
      <c r="AY47" s="41">
        <f t="shared" ref="AY47:AY91" si="3">AX47*R47</f>
        <v>47970000</v>
      </c>
      <c r="AZ47" s="65"/>
    </row>
    <row r="48" spans="1:52" s="36" customFormat="1" ht="75">
      <c r="A48" s="35" t="s">
        <v>1238</v>
      </c>
      <c r="B48" s="37">
        <v>44</v>
      </c>
      <c r="C48" s="37" t="s">
        <v>1290</v>
      </c>
      <c r="D48" s="37" t="s">
        <v>767</v>
      </c>
      <c r="E48" s="37" t="s">
        <v>1291</v>
      </c>
      <c r="F48" s="38" t="s">
        <v>1292</v>
      </c>
      <c r="G48" s="37" t="s">
        <v>564</v>
      </c>
      <c r="H48" s="37" t="s">
        <v>222</v>
      </c>
      <c r="I48" s="37" t="s">
        <v>223</v>
      </c>
      <c r="J48" s="37" t="s">
        <v>1293</v>
      </c>
      <c r="K48" s="37">
        <v>4</v>
      </c>
      <c r="L48" s="37" t="s">
        <v>213</v>
      </c>
      <c r="M48" s="37" t="s">
        <v>1294</v>
      </c>
      <c r="N48" s="37" t="s">
        <v>1245</v>
      </c>
      <c r="O48" s="37" t="s">
        <v>526</v>
      </c>
      <c r="P48" s="37" t="s">
        <v>374</v>
      </c>
      <c r="Q48" s="40">
        <v>19700</v>
      </c>
      <c r="R48" s="40">
        <v>3620</v>
      </c>
      <c r="S48" s="69">
        <v>12000</v>
      </c>
      <c r="T48" s="69">
        <v>6000</v>
      </c>
      <c r="U48" s="69"/>
      <c r="V48" s="69"/>
      <c r="W48" s="69"/>
      <c r="X48" s="69"/>
      <c r="Y48" s="69"/>
      <c r="Z48" s="69">
        <v>500</v>
      </c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>
        <v>200</v>
      </c>
      <c r="AO48" s="69"/>
      <c r="AP48" s="69"/>
      <c r="AQ48" s="69"/>
      <c r="AR48" s="69"/>
      <c r="AS48" s="69"/>
      <c r="AT48" s="69"/>
      <c r="AU48" s="69">
        <v>1000</v>
      </c>
      <c r="AV48" s="69"/>
      <c r="AW48" s="69"/>
      <c r="AX48" s="43">
        <f t="shared" si="2"/>
        <v>19700</v>
      </c>
      <c r="AY48" s="41">
        <f t="shared" si="3"/>
        <v>71314000</v>
      </c>
      <c r="AZ48" s="65"/>
    </row>
    <row r="49" spans="1:52" s="36" customFormat="1" ht="75">
      <c r="A49" s="35" t="s">
        <v>1149</v>
      </c>
      <c r="B49" s="37">
        <v>45</v>
      </c>
      <c r="C49" s="37" t="s">
        <v>1174</v>
      </c>
      <c r="D49" s="37" t="s">
        <v>278</v>
      </c>
      <c r="E49" s="37" t="s">
        <v>20</v>
      </c>
      <c r="F49" s="38" t="s">
        <v>20</v>
      </c>
      <c r="G49" s="37" t="s">
        <v>21</v>
      </c>
      <c r="H49" s="37" t="s">
        <v>9</v>
      </c>
      <c r="I49" s="37" t="s">
        <v>399</v>
      </c>
      <c r="J49" s="37" t="s">
        <v>265</v>
      </c>
      <c r="K49" s="37">
        <v>4</v>
      </c>
      <c r="L49" s="37" t="s">
        <v>213</v>
      </c>
      <c r="M49" s="37" t="s">
        <v>1175</v>
      </c>
      <c r="N49" s="37" t="s">
        <v>1155</v>
      </c>
      <c r="O49" s="37" t="s">
        <v>526</v>
      </c>
      <c r="P49" s="37" t="s">
        <v>10</v>
      </c>
      <c r="Q49" s="40">
        <v>96000</v>
      </c>
      <c r="R49" s="40">
        <v>310</v>
      </c>
      <c r="S49" s="69"/>
      <c r="T49" s="69">
        <v>6000</v>
      </c>
      <c r="U49" s="69">
        <v>3000</v>
      </c>
      <c r="V49" s="69"/>
      <c r="W49" s="69"/>
      <c r="X49" s="69"/>
      <c r="Y49" s="69"/>
      <c r="Z49" s="116">
        <v>4000</v>
      </c>
      <c r="AA49" s="69"/>
      <c r="AB49" s="69"/>
      <c r="AC49" s="69">
        <v>7000</v>
      </c>
      <c r="AD49" s="69"/>
      <c r="AE49" s="69">
        <v>10000</v>
      </c>
      <c r="AF49" s="69">
        <v>20000</v>
      </c>
      <c r="AG49" s="69"/>
      <c r="AH49" s="69"/>
      <c r="AI49" s="69"/>
      <c r="AJ49" s="69"/>
      <c r="AK49" s="69"/>
      <c r="AL49" s="69"/>
      <c r="AM49" s="69"/>
      <c r="AN49" s="69">
        <v>16000</v>
      </c>
      <c r="AO49" s="69"/>
      <c r="AP49" s="69"/>
      <c r="AQ49" s="69"/>
      <c r="AR49" s="69"/>
      <c r="AS49" s="116">
        <v>10000</v>
      </c>
      <c r="AT49" s="69"/>
      <c r="AU49" s="69">
        <v>20000</v>
      </c>
      <c r="AV49" s="69"/>
      <c r="AW49" s="69"/>
      <c r="AX49" s="43">
        <f t="shared" si="2"/>
        <v>96000</v>
      </c>
      <c r="AY49" s="41">
        <f t="shared" si="3"/>
        <v>29760000</v>
      </c>
      <c r="AZ49" s="65"/>
    </row>
    <row r="50" spans="1:52" s="36" customFormat="1" ht="90">
      <c r="A50" s="37" t="s">
        <v>963</v>
      </c>
      <c r="B50" s="37">
        <v>46</v>
      </c>
      <c r="C50" s="37" t="s">
        <v>1389</v>
      </c>
      <c r="D50" s="37" t="s">
        <v>466</v>
      </c>
      <c r="E50" s="37" t="s">
        <v>1390</v>
      </c>
      <c r="F50" s="38" t="s">
        <v>126</v>
      </c>
      <c r="G50" s="37" t="s">
        <v>127</v>
      </c>
      <c r="H50" s="37" t="s">
        <v>7</v>
      </c>
      <c r="I50" s="37" t="s">
        <v>1129</v>
      </c>
      <c r="J50" s="37" t="s">
        <v>1391</v>
      </c>
      <c r="K50" s="37">
        <v>4</v>
      </c>
      <c r="L50" s="37" t="s">
        <v>234</v>
      </c>
      <c r="M50" s="37" t="s">
        <v>1392</v>
      </c>
      <c r="N50" s="37" t="s">
        <v>962</v>
      </c>
      <c r="O50" s="37" t="s">
        <v>526</v>
      </c>
      <c r="P50" s="37" t="s">
        <v>114</v>
      </c>
      <c r="Q50" s="40">
        <v>15220</v>
      </c>
      <c r="R50" s="40">
        <v>3150</v>
      </c>
      <c r="S50" s="69">
        <v>3000</v>
      </c>
      <c r="T50" s="69">
        <v>3000</v>
      </c>
      <c r="U50" s="116">
        <v>1000</v>
      </c>
      <c r="V50" s="69">
        <v>1000</v>
      </c>
      <c r="W50" s="69"/>
      <c r="X50" s="69"/>
      <c r="Y50" s="69">
        <v>1000</v>
      </c>
      <c r="Z50" s="69">
        <v>500</v>
      </c>
      <c r="AA50" s="69">
        <v>2000</v>
      </c>
      <c r="AB50" s="69"/>
      <c r="AC50" s="69">
        <v>3000</v>
      </c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>
        <v>100</v>
      </c>
      <c r="AO50" s="69"/>
      <c r="AP50" s="69"/>
      <c r="AQ50" s="69">
        <v>50</v>
      </c>
      <c r="AR50" s="69"/>
      <c r="AS50" s="69">
        <v>70</v>
      </c>
      <c r="AT50" s="69"/>
      <c r="AU50" s="69">
        <v>500</v>
      </c>
      <c r="AV50" s="69"/>
      <c r="AW50" s="69"/>
      <c r="AX50" s="43">
        <f t="shared" si="2"/>
        <v>15220</v>
      </c>
      <c r="AY50" s="41">
        <f t="shared" si="3"/>
        <v>47943000</v>
      </c>
      <c r="AZ50" s="65"/>
    </row>
    <row r="51" spans="1:52" s="36" customFormat="1" ht="75">
      <c r="A51" s="37" t="s">
        <v>1133</v>
      </c>
      <c r="B51" s="37">
        <v>47</v>
      </c>
      <c r="C51" s="37" t="s">
        <v>1126</v>
      </c>
      <c r="D51" s="37" t="s">
        <v>528</v>
      </c>
      <c r="E51" s="37" t="s">
        <v>1127</v>
      </c>
      <c r="F51" s="38" t="s">
        <v>1128</v>
      </c>
      <c r="G51" s="37" t="s">
        <v>128</v>
      </c>
      <c r="H51" s="37" t="s">
        <v>7</v>
      </c>
      <c r="I51" s="37" t="s">
        <v>1129</v>
      </c>
      <c r="J51" s="37" t="s">
        <v>1130</v>
      </c>
      <c r="K51" s="37">
        <v>4</v>
      </c>
      <c r="L51" s="37" t="s">
        <v>213</v>
      </c>
      <c r="M51" s="37" t="s">
        <v>1131</v>
      </c>
      <c r="N51" s="37" t="s">
        <v>1132</v>
      </c>
      <c r="O51" s="37" t="s">
        <v>526</v>
      </c>
      <c r="P51" s="37" t="s">
        <v>114</v>
      </c>
      <c r="Q51" s="40">
        <v>18300</v>
      </c>
      <c r="R51" s="40">
        <v>4800</v>
      </c>
      <c r="S51" s="69">
        <v>3000</v>
      </c>
      <c r="T51" s="69">
        <v>3000</v>
      </c>
      <c r="U51" s="69">
        <v>1000</v>
      </c>
      <c r="V51" s="69">
        <v>1000</v>
      </c>
      <c r="W51" s="69">
        <v>1000</v>
      </c>
      <c r="X51" s="69">
        <v>1000</v>
      </c>
      <c r="Y51" s="69"/>
      <c r="Z51" s="69"/>
      <c r="AA51" s="69"/>
      <c r="AB51" s="69">
        <v>600</v>
      </c>
      <c r="AC51" s="69"/>
      <c r="AD51" s="69"/>
      <c r="AE51" s="69">
        <v>400</v>
      </c>
      <c r="AF51" s="69">
        <v>2000</v>
      </c>
      <c r="AG51" s="69"/>
      <c r="AH51" s="69"/>
      <c r="AI51" s="69">
        <v>5000</v>
      </c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>
        <v>300</v>
      </c>
      <c r="AV51" s="69"/>
      <c r="AW51" s="69"/>
      <c r="AX51" s="43">
        <f t="shared" si="2"/>
        <v>18300</v>
      </c>
      <c r="AY51" s="41">
        <f t="shared" si="3"/>
        <v>87840000</v>
      </c>
      <c r="AZ51" s="65"/>
    </row>
    <row r="52" spans="1:52" s="36" customFormat="1" ht="105">
      <c r="A52" s="35" t="s">
        <v>477</v>
      </c>
      <c r="B52" s="37">
        <v>48</v>
      </c>
      <c r="C52" s="37" t="s">
        <v>1317</v>
      </c>
      <c r="D52" s="37" t="s">
        <v>580</v>
      </c>
      <c r="E52" s="37" t="s">
        <v>1318</v>
      </c>
      <c r="F52" s="38" t="s">
        <v>37</v>
      </c>
      <c r="G52" s="37" t="s">
        <v>26</v>
      </c>
      <c r="H52" s="37" t="s">
        <v>9</v>
      </c>
      <c r="I52" s="37" t="s">
        <v>876</v>
      </c>
      <c r="J52" s="37" t="s">
        <v>989</v>
      </c>
      <c r="K52" s="37">
        <v>4</v>
      </c>
      <c r="L52" s="37" t="s">
        <v>709</v>
      </c>
      <c r="M52" s="37" t="s">
        <v>1319</v>
      </c>
      <c r="N52" s="37" t="s">
        <v>1320</v>
      </c>
      <c r="O52" s="37" t="s">
        <v>511</v>
      </c>
      <c r="P52" s="37" t="s">
        <v>10</v>
      </c>
      <c r="Q52" s="40">
        <v>129900</v>
      </c>
      <c r="R52" s="40">
        <v>1000</v>
      </c>
      <c r="S52" s="69"/>
      <c r="T52" s="63">
        <v>0</v>
      </c>
      <c r="U52" s="116">
        <v>0</v>
      </c>
      <c r="V52" s="69">
        <v>30000</v>
      </c>
      <c r="W52" s="69"/>
      <c r="X52" s="69"/>
      <c r="Y52" s="69">
        <v>2000</v>
      </c>
      <c r="Z52" s="69"/>
      <c r="AA52" s="69">
        <v>10000</v>
      </c>
      <c r="AB52" s="69"/>
      <c r="AC52" s="69">
        <v>60000</v>
      </c>
      <c r="AD52" s="69"/>
      <c r="AE52" s="69">
        <v>5000</v>
      </c>
      <c r="AF52" s="69"/>
      <c r="AG52" s="69"/>
      <c r="AH52" s="69">
        <v>200</v>
      </c>
      <c r="AI52" s="69">
        <v>16500</v>
      </c>
      <c r="AJ52" s="69"/>
      <c r="AK52" s="69"/>
      <c r="AL52" s="69"/>
      <c r="AM52" s="69"/>
      <c r="AN52" s="69"/>
      <c r="AO52" s="69">
        <v>200</v>
      </c>
      <c r="AP52" s="69"/>
      <c r="AQ52" s="69"/>
      <c r="AR52" s="69"/>
      <c r="AS52" s="69">
        <v>6000</v>
      </c>
      <c r="AT52" s="69"/>
      <c r="AU52" s="116">
        <v>0</v>
      </c>
      <c r="AV52" s="69"/>
      <c r="AW52" s="69"/>
      <c r="AX52" s="43">
        <f t="shared" si="2"/>
        <v>129900</v>
      </c>
      <c r="AY52" s="41">
        <f t="shared" si="3"/>
        <v>129900000</v>
      </c>
      <c r="AZ52" s="65"/>
    </row>
    <row r="53" spans="1:52" s="36" customFormat="1" ht="180">
      <c r="A53" s="35" t="s">
        <v>1054</v>
      </c>
      <c r="B53" s="37">
        <v>49</v>
      </c>
      <c r="C53" s="37" t="s">
        <v>1357</v>
      </c>
      <c r="D53" s="37" t="s">
        <v>385</v>
      </c>
      <c r="E53" s="37" t="s">
        <v>1358</v>
      </c>
      <c r="F53" s="38" t="s">
        <v>1359</v>
      </c>
      <c r="G53" s="37" t="s">
        <v>40</v>
      </c>
      <c r="H53" s="37" t="s">
        <v>9</v>
      </c>
      <c r="I53" s="39" t="s">
        <v>490</v>
      </c>
      <c r="J53" s="39" t="s">
        <v>265</v>
      </c>
      <c r="K53" s="39">
        <v>4</v>
      </c>
      <c r="L53" s="39" t="s">
        <v>213</v>
      </c>
      <c r="M53" s="39" t="s">
        <v>1360</v>
      </c>
      <c r="N53" s="39" t="s">
        <v>1060</v>
      </c>
      <c r="O53" s="39" t="s">
        <v>526</v>
      </c>
      <c r="P53" s="37" t="s">
        <v>10</v>
      </c>
      <c r="Q53" s="40">
        <v>50100</v>
      </c>
      <c r="R53" s="40">
        <v>132</v>
      </c>
      <c r="S53" s="69"/>
      <c r="T53" s="69">
        <v>2000</v>
      </c>
      <c r="U53" s="69"/>
      <c r="V53" s="69">
        <v>1000</v>
      </c>
      <c r="W53" s="69"/>
      <c r="X53" s="69"/>
      <c r="Y53" s="69"/>
      <c r="Z53" s="69">
        <v>1000</v>
      </c>
      <c r="AA53" s="69">
        <v>10000</v>
      </c>
      <c r="AB53" s="69"/>
      <c r="AC53" s="69"/>
      <c r="AD53" s="69"/>
      <c r="AE53" s="69">
        <v>10000</v>
      </c>
      <c r="AF53" s="69">
        <v>20000</v>
      </c>
      <c r="AG53" s="69"/>
      <c r="AH53" s="69">
        <v>100</v>
      </c>
      <c r="AI53" s="69"/>
      <c r="AJ53" s="69"/>
      <c r="AK53" s="69"/>
      <c r="AL53" s="69"/>
      <c r="AM53" s="69"/>
      <c r="AN53" s="69"/>
      <c r="AO53" s="69"/>
      <c r="AP53" s="69"/>
      <c r="AQ53" s="69"/>
      <c r="AR53" s="63">
        <v>5000</v>
      </c>
      <c r="AS53" s="69"/>
      <c r="AT53" s="69"/>
      <c r="AU53" s="69">
        <v>1000</v>
      </c>
      <c r="AV53" s="69"/>
      <c r="AW53" s="69"/>
      <c r="AX53" s="43">
        <f t="shared" si="2"/>
        <v>50100</v>
      </c>
      <c r="AY53" s="41">
        <f t="shared" si="3"/>
        <v>6613200</v>
      </c>
      <c r="AZ53" s="65"/>
    </row>
    <row r="54" spans="1:52" s="36" customFormat="1" ht="75">
      <c r="A54" s="35" t="s">
        <v>1149</v>
      </c>
      <c r="B54" s="37">
        <v>50</v>
      </c>
      <c r="C54" s="37" t="s">
        <v>1176</v>
      </c>
      <c r="D54" s="37" t="s">
        <v>360</v>
      </c>
      <c r="E54" s="37" t="s">
        <v>1177</v>
      </c>
      <c r="F54" s="38" t="s">
        <v>130</v>
      </c>
      <c r="G54" s="37" t="s">
        <v>29</v>
      </c>
      <c r="H54" s="37" t="s">
        <v>9</v>
      </c>
      <c r="I54" s="37" t="s">
        <v>211</v>
      </c>
      <c r="J54" s="37" t="s">
        <v>1178</v>
      </c>
      <c r="K54" s="37">
        <v>4</v>
      </c>
      <c r="L54" s="37" t="s">
        <v>213</v>
      </c>
      <c r="M54" s="37" t="s">
        <v>1179</v>
      </c>
      <c r="N54" s="37" t="s">
        <v>1155</v>
      </c>
      <c r="O54" s="37" t="s">
        <v>526</v>
      </c>
      <c r="P54" s="37" t="s">
        <v>10</v>
      </c>
      <c r="Q54" s="40">
        <v>380400</v>
      </c>
      <c r="R54" s="40">
        <v>145</v>
      </c>
      <c r="S54" s="69"/>
      <c r="T54" s="69">
        <v>12000</v>
      </c>
      <c r="U54" s="69">
        <v>3000</v>
      </c>
      <c r="V54" s="69">
        <v>30000</v>
      </c>
      <c r="W54" s="69"/>
      <c r="X54" s="69"/>
      <c r="Y54" s="69"/>
      <c r="Z54" s="69">
        <v>50000</v>
      </c>
      <c r="AA54" s="69">
        <v>50000</v>
      </c>
      <c r="AB54" s="69">
        <v>70000</v>
      </c>
      <c r="AC54" s="69"/>
      <c r="AD54" s="69"/>
      <c r="AE54" s="69">
        <v>20000</v>
      </c>
      <c r="AF54" s="69">
        <v>20000</v>
      </c>
      <c r="AG54" s="69">
        <v>10000</v>
      </c>
      <c r="AH54" s="69">
        <v>200</v>
      </c>
      <c r="AI54" s="69">
        <v>45000</v>
      </c>
      <c r="AJ54" s="69"/>
      <c r="AK54" s="69"/>
      <c r="AL54" s="69"/>
      <c r="AM54" s="69"/>
      <c r="AN54" s="69"/>
      <c r="AO54" s="69"/>
      <c r="AP54" s="69"/>
      <c r="AQ54" s="69">
        <v>200</v>
      </c>
      <c r="AR54" s="69"/>
      <c r="AS54" s="69">
        <v>50000</v>
      </c>
      <c r="AT54" s="69"/>
      <c r="AU54" s="69">
        <v>20000</v>
      </c>
      <c r="AV54" s="69"/>
      <c r="AW54" s="69"/>
      <c r="AX54" s="43">
        <f t="shared" si="2"/>
        <v>380400</v>
      </c>
      <c r="AY54" s="41">
        <f t="shared" si="3"/>
        <v>55158000</v>
      </c>
      <c r="AZ54" s="65"/>
    </row>
    <row r="55" spans="1:52" s="36" customFormat="1" ht="90">
      <c r="A55" s="37" t="s">
        <v>963</v>
      </c>
      <c r="B55" s="37">
        <v>51</v>
      </c>
      <c r="C55" s="37" t="s">
        <v>1393</v>
      </c>
      <c r="D55" s="37" t="s">
        <v>1394</v>
      </c>
      <c r="E55" s="37" t="s">
        <v>1395</v>
      </c>
      <c r="F55" s="38" t="s">
        <v>131</v>
      </c>
      <c r="G55" s="37" t="s">
        <v>24</v>
      </c>
      <c r="H55" s="37" t="s">
        <v>9</v>
      </c>
      <c r="I55" s="37" t="s">
        <v>399</v>
      </c>
      <c r="J55" s="37" t="s">
        <v>1396</v>
      </c>
      <c r="K55" s="37">
        <v>4</v>
      </c>
      <c r="L55" s="37" t="s">
        <v>213</v>
      </c>
      <c r="M55" s="37" t="s">
        <v>1397</v>
      </c>
      <c r="N55" s="37" t="s">
        <v>962</v>
      </c>
      <c r="O55" s="37" t="s">
        <v>526</v>
      </c>
      <c r="P55" s="37" t="s">
        <v>10</v>
      </c>
      <c r="Q55" s="40">
        <v>18200</v>
      </c>
      <c r="R55" s="40">
        <v>1590</v>
      </c>
      <c r="S55" s="69">
        <v>3000</v>
      </c>
      <c r="T55" s="69">
        <v>3000</v>
      </c>
      <c r="U55" s="69">
        <v>2000</v>
      </c>
      <c r="V55" s="69"/>
      <c r="W55" s="69">
        <v>200</v>
      </c>
      <c r="X55" s="69"/>
      <c r="Y55" s="69"/>
      <c r="Z55" s="69">
        <v>1000</v>
      </c>
      <c r="AA55" s="69"/>
      <c r="AB55" s="69"/>
      <c r="AC55" s="69">
        <v>3000</v>
      </c>
      <c r="AD55" s="69"/>
      <c r="AE55" s="69"/>
      <c r="AF55" s="69">
        <v>1000</v>
      </c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>
        <v>5000</v>
      </c>
      <c r="AV55" s="69"/>
      <c r="AW55" s="69"/>
      <c r="AX55" s="43">
        <f t="shared" si="2"/>
        <v>18200</v>
      </c>
      <c r="AY55" s="41">
        <f t="shared" si="3"/>
        <v>28938000</v>
      </c>
      <c r="AZ55" s="65"/>
    </row>
    <row r="56" spans="1:52" s="36" customFormat="1" ht="60">
      <c r="A56" s="37" t="s">
        <v>1016</v>
      </c>
      <c r="B56" s="37">
        <v>52</v>
      </c>
      <c r="C56" s="37" t="s">
        <v>1108</v>
      </c>
      <c r="D56" s="37" t="s">
        <v>1109</v>
      </c>
      <c r="E56" s="37" t="s">
        <v>1110</v>
      </c>
      <c r="F56" s="38" t="s">
        <v>90</v>
      </c>
      <c r="G56" s="37" t="s">
        <v>1111</v>
      </c>
      <c r="H56" s="37" t="s">
        <v>222</v>
      </c>
      <c r="I56" s="37" t="s">
        <v>223</v>
      </c>
      <c r="J56" s="37" t="s">
        <v>1112</v>
      </c>
      <c r="K56" s="37">
        <v>4</v>
      </c>
      <c r="L56" s="37" t="s">
        <v>213</v>
      </c>
      <c r="M56" s="37" t="s">
        <v>1113</v>
      </c>
      <c r="N56" s="37" t="s">
        <v>1114</v>
      </c>
      <c r="O56" s="37" t="s">
        <v>526</v>
      </c>
      <c r="P56" s="37" t="s">
        <v>374</v>
      </c>
      <c r="Q56" s="40">
        <v>32700</v>
      </c>
      <c r="R56" s="40">
        <v>1780</v>
      </c>
      <c r="S56" s="69"/>
      <c r="T56" s="69"/>
      <c r="U56" s="69"/>
      <c r="V56" s="69">
        <v>5000</v>
      </c>
      <c r="W56" s="69"/>
      <c r="X56" s="69"/>
      <c r="Y56" s="69">
        <v>1500</v>
      </c>
      <c r="Z56" s="69">
        <v>1500</v>
      </c>
      <c r="AA56" s="69">
        <v>1000</v>
      </c>
      <c r="AB56" s="69">
        <v>300</v>
      </c>
      <c r="AC56" s="69">
        <v>1500</v>
      </c>
      <c r="AD56" s="69"/>
      <c r="AE56" s="69"/>
      <c r="AF56" s="69">
        <v>500</v>
      </c>
      <c r="AG56" s="69"/>
      <c r="AH56" s="69"/>
      <c r="AI56" s="69"/>
      <c r="AJ56" s="69"/>
      <c r="AK56" s="69"/>
      <c r="AL56" s="69"/>
      <c r="AM56" s="69"/>
      <c r="AN56" s="69">
        <v>1400</v>
      </c>
      <c r="AO56" s="69"/>
      <c r="AP56" s="69"/>
      <c r="AQ56" s="69"/>
      <c r="AR56" s="69"/>
      <c r="AS56" s="69"/>
      <c r="AT56" s="69"/>
      <c r="AU56" s="69">
        <v>20000</v>
      </c>
      <c r="AV56" s="69"/>
      <c r="AW56" s="69"/>
      <c r="AX56" s="43">
        <f t="shared" si="2"/>
        <v>32700</v>
      </c>
      <c r="AY56" s="41">
        <f t="shared" si="3"/>
        <v>58206000</v>
      </c>
      <c r="AZ56" s="65"/>
    </row>
    <row r="57" spans="1:52" s="36" customFormat="1" ht="75">
      <c r="A57" s="35" t="s">
        <v>1149</v>
      </c>
      <c r="B57" s="37">
        <v>53</v>
      </c>
      <c r="C57" s="37" t="s">
        <v>1180</v>
      </c>
      <c r="D57" s="37" t="s">
        <v>570</v>
      </c>
      <c r="E57" s="37" t="s">
        <v>1181</v>
      </c>
      <c r="F57" s="38" t="s">
        <v>90</v>
      </c>
      <c r="G57" s="37" t="s">
        <v>99</v>
      </c>
      <c r="H57" s="37" t="s">
        <v>9</v>
      </c>
      <c r="I57" s="37" t="s">
        <v>211</v>
      </c>
      <c r="J57" s="37" t="s">
        <v>265</v>
      </c>
      <c r="K57" s="37">
        <v>4</v>
      </c>
      <c r="L57" s="37" t="s">
        <v>213</v>
      </c>
      <c r="M57" s="37" t="s">
        <v>1182</v>
      </c>
      <c r="N57" s="37" t="s">
        <v>1155</v>
      </c>
      <c r="O57" s="37" t="s">
        <v>526</v>
      </c>
      <c r="P57" s="37" t="s">
        <v>10</v>
      </c>
      <c r="Q57" s="40">
        <v>266000</v>
      </c>
      <c r="R57" s="40">
        <v>129</v>
      </c>
      <c r="S57" s="69"/>
      <c r="T57" s="69"/>
      <c r="U57" s="69">
        <v>8000</v>
      </c>
      <c r="V57" s="69">
        <v>8000</v>
      </c>
      <c r="W57" s="69"/>
      <c r="X57" s="69"/>
      <c r="Y57" s="69"/>
      <c r="Z57" s="69">
        <v>50000</v>
      </c>
      <c r="AA57" s="69">
        <v>30000</v>
      </c>
      <c r="AB57" s="69"/>
      <c r="AC57" s="69">
        <v>150000</v>
      </c>
      <c r="AD57" s="69"/>
      <c r="AE57" s="69"/>
      <c r="AF57" s="69">
        <v>5000</v>
      </c>
      <c r="AG57" s="69"/>
      <c r="AH57" s="69">
        <v>3000</v>
      </c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116">
        <v>12000</v>
      </c>
      <c r="AT57" s="69"/>
      <c r="AU57" s="116">
        <v>0</v>
      </c>
      <c r="AV57" s="69"/>
      <c r="AW57" s="69"/>
      <c r="AX57" s="43">
        <f t="shared" si="2"/>
        <v>266000</v>
      </c>
      <c r="AY57" s="41">
        <f t="shared" si="3"/>
        <v>34314000</v>
      </c>
      <c r="AZ57" s="65"/>
    </row>
    <row r="58" spans="1:52" s="36" customFormat="1" ht="120">
      <c r="A58" s="35" t="s">
        <v>1083</v>
      </c>
      <c r="B58" s="37">
        <v>54</v>
      </c>
      <c r="C58" s="37" t="s">
        <v>1104</v>
      </c>
      <c r="D58" s="37" t="s">
        <v>1105</v>
      </c>
      <c r="E58" s="37" t="s">
        <v>134</v>
      </c>
      <c r="F58" s="38" t="s">
        <v>1425</v>
      </c>
      <c r="G58" s="37" t="s">
        <v>19</v>
      </c>
      <c r="H58" s="37" t="s">
        <v>411</v>
      </c>
      <c r="I58" s="37" t="s">
        <v>1106</v>
      </c>
      <c r="J58" s="37" t="s">
        <v>1107</v>
      </c>
      <c r="K58" s="37">
        <v>4</v>
      </c>
      <c r="L58" s="37" t="s">
        <v>234</v>
      </c>
      <c r="M58" s="37">
        <v>893114226823</v>
      </c>
      <c r="N58" s="37" t="s">
        <v>1088</v>
      </c>
      <c r="O58" s="37" t="s">
        <v>526</v>
      </c>
      <c r="P58" s="37" t="s">
        <v>228</v>
      </c>
      <c r="Q58" s="40">
        <v>2600</v>
      </c>
      <c r="R58" s="40">
        <v>69993</v>
      </c>
      <c r="S58" s="69">
        <v>1000</v>
      </c>
      <c r="T58" s="69">
        <v>600</v>
      </c>
      <c r="U58" s="69">
        <v>1000</v>
      </c>
      <c r="V58" s="116">
        <v>0</v>
      </c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43">
        <f t="shared" si="2"/>
        <v>2600</v>
      </c>
      <c r="AY58" s="41">
        <f t="shared" si="3"/>
        <v>181981800</v>
      </c>
      <c r="AZ58" s="65"/>
    </row>
    <row r="59" spans="1:52" s="36" customFormat="1" ht="75">
      <c r="A59" s="35" t="s">
        <v>1149</v>
      </c>
      <c r="B59" s="37">
        <v>55</v>
      </c>
      <c r="C59" s="37" t="s">
        <v>1183</v>
      </c>
      <c r="D59" s="37" t="s">
        <v>473</v>
      </c>
      <c r="E59" s="37" t="s">
        <v>1184</v>
      </c>
      <c r="F59" s="38" t="s">
        <v>1185</v>
      </c>
      <c r="G59" s="37" t="s">
        <v>46</v>
      </c>
      <c r="H59" s="37" t="s">
        <v>9</v>
      </c>
      <c r="I59" s="37" t="s">
        <v>211</v>
      </c>
      <c r="J59" s="37" t="s">
        <v>1163</v>
      </c>
      <c r="K59" s="37">
        <v>4</v>
      </c>
      <c r="L59" s="37" t="s">
        <v>213</v>
      </c>
      <c r="M59" s="37" t="s">
        <v>1186</v>
      </c>
      <c r="N59" s="37" t="s">
        <v>1155</v>
      </c>
      <c r="O59" s="37" t="s">
        <v>526</v>
      </c>
      <c r="P59" s="37" t="s">
        <v>10</v>
      </c>
      <c r="Q59" s="40">
        <v>122200</v>
      </c>
      <c r="R59" s="40">
        <v>628</v>
      </c>
      <c r="S59" s="69">
        <v>12000</v>
      </c>
      <c r="T59" s="69"/>
      <c r="U59" s="69"/>
      <c r="V59" s="69">
        <v>12000</v>
      </c>
      <c r="W59" s="69"/>
      <c r="X59" s="69"/>
      <c r="Y59" s="69"/>
      <c r="Z59" s="69">
        <v>40000</v>
      </c>
      <c r="AA59" s="69"/>
      <c r="AB59" s="69"/>
      <c r="AC59" s="69">
        <v>5000</v>
      </c>
      <c r="AD59" s="69"/>
      <c r="AE59" s="69">
        <v>10000</v>
      </c>
      <c r="AF59" s="69">
        <v>20000</v>
      </c>
      <c r="AG59" s="69"/>
      <c r="AH59" s="69">
        <v>200</v>
      </c>
      <c r="AI59" s="69"/>
      <c r="AJ59" s="69"/>
      <c r="AK59" s="69"/>
      <c r="AL59" s="69"/>
      <c r="AM59" s="69">
        <v>20000</v>
      </c>
      <c r="AN59" s="69"/>
      <c r="AO59" s="69"/>
      <c r="AP59" s="69"/>
      <c r="AQ59" s="69"/>
      <c r="AR59" s="63">
        <v>3000</v>
      </c>
      <c r="AS59" s="69"/>
      <c r="AT59" s="69"/>
      <c r="AU59" s="69"/>
      <c r="AV59" s="69"/>
      <c r="AW59" s="69"/>
      <c r="AX59" s="43">
        <f t="shared" si="2"/>
        <v>122200</v>
      </c>
      <c r="AY59" s="41">
        <f t="shared" si="3"/>
        <v>76741600</v>
      </c>
      <c r="AZ59" s="65"/>
    </row>
    <row r="60" spans="1:52" s="36" customFormat="1" ht="75">
      <c r="A60" s="35" t="s">
        <v>1149</v>
      </c>
      <c r="B60" s="37">
        <v>56</v>
      </c>
      <c r="C60" s="37" t="s">
        <v>1187</v>
      </c>
      <c r="D60" s="37" t="s">
        <v>1188</v>
      </c>
      <c r="E60" s="37" t="s">
        <v>1189</v>
      </c>
      <c r="F60" s="38" t="s">
        <v>1185</v>
      </c>
      <c r="G60" s="37" t="s">
        <v>30</v>
      </c>
      <c r="H60" s="37" t="s">
        <v>9</v>
      </c>
      <c r="I60" s="37" t="s">
        <v>211</v>
      </c>
      <c r="J60" s="37" t="s">
        <v>1163</v>
      </c>
      <c r="K60" s="37">
        <v>4</v>
      </c>
      <c r="L60" s="37" t="s">
        <v>213</v>
      </c>
      <c r="M60" s="37" t="s">
        <v>1190</v>
      </c>
      <c r="N60" s="37" t="s">
        <v>1155</v>
      </c>
      <c r="O60" s="37" t="s">
        <v>526</v>
      </c>
      <c r="P60" s="37" t="s">
        <v>10</v>
      </c>
      <c r="Q60" s="40">
        <v>560000</v>
      </c>
      <c r="R60" s="40">
        <v>207</v>
      </c>
      <c r="S60" s="69">
        <v>12000</v>
      </c>
      <c r="T60" s="69"/>
      <c r="U60" s="69"/>
      <c r="V60" s="69">
        <v>14000</v>
      </c>
      <c r="W60" s="69"/>
      <c r="X60" s="69"/>
      <c r="Y60" s="116">
        <v>100000</v>
      </c>
      <c r="Z60" s="69"/>
      <c r="AA60" s="69">
        <v>250000</v>
      </c>
      <c r="AB60" s="116">
        <v>100000</v>
      </c>
      <c r="AC60" s="69">
        <v>20000</v>
      </c>
      <c r="AD60" s="69"/>
      <c r="AE60" s="69">
        <v>20000</v>
      </c>
      <c r="AF60" s="69"/>
      <c r="AG60" s="69">
        <v>4000</v>
      </c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>
        <v>40000</v>
      </c>
      <c r="AV60" s="69"/>
      <c r="AW60" s="69"/>
      <c r="AX60" s="43">
        <f t="shared" si="2"/>
        <v>560000</v>
      </c>
      <c r="AY60" s="41">
        <f t="shared" si="3"/>
        <v>115920000</v>
      </c>
      <c r="AZ60" s="65"/>
    </row>
    <row r="61" spans="1:52" s="36" customFormat="1" ht="60">
      <c r="A61" s="37" t="s">
        <v>1371</v>
      </c>
      <c r="B61" s="37">
        <v>57</v>
      </c>
      <c r="C61" s="37" t="s">
        <v>1367</v>
      </c>
      <c r="D61" s="37" t="s">
        <v>294</v>
      </c>
      <c r="E61" s="37" t="s">
        <v>1368</v>
      </c>
      <c r="F61" s="38" t="s">
        <v>98</v>
      </c>
      <c r="G61" s="37" t="s">
        <v>26</v>
      </c>
      <c r="H61" s="37" t="s">
        <v>9</v>
      </c>
      <c r="I61" s="37" t="s">
        <v>399</v>
      </c>
      <c r="J61" s="37" t="s">
        <v>265</v>
      </c>
      <c r="K61" s="37">
        <v>4</v>
      </c>
      <c r="L61" s="37" t="s">
        <v>213</v>
      </c>
      <c r="M61" s="37" t="s">
        <v>1369</v>
      </c>
      <c r="N61" s="37" t="s">
        <v>1370</v>
      </c>
      <c r="O61" s="37" t="s">
        <v>526</v>
      </c>
      <c r="P61" s="37" t="s">
        <v>10</v>
      </c>
      <c r="Q61" s="40">
        <v>25200</v>
      </c>
      <c r="R61" s="40">
        <v>580</v>
      </c>
      <c r="S61" s="69">
        <v>6000</v>
      </c>
      <c r="T61" s="69">
        <v>6000</v>
      </c>
      <c r="U61" s="69"/>
      <c r="V61" s="69">
        <v>10000</v>
      </c>
      <c r="W61" s="69">
        <v>1000</v>
      </c>
      <c r="X61" s="69"/>
      <c r="Y61" s="69">
        <v>200</v>
      </c>
      <c r="Z61" s="69"/>
      <c r="AA61" s="69"/>
      <c r="AB61" s="69"/>
      <c r="AC61" s="69">
        <v>2000</v>
      </c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43">
        <f t="shared" si="2"/>
        <v>25200</v>
      </c>
      <c r="AY61" s="41">
        <f t="shared" si="3"/>
        <v>14616000</v>
      </c>
      <c r="AZ61" s="65"/>
    </row>
    <row r="62" spans="1:52" s="36" customFormat="1" ht="75">
      <c r="A62" s="35" t="s">
        <v>1238</v>
      </c>
      <c r="B62" s="37">
        <v>58</v>
      </c>
      <c r="C62" s="37" t="s">
        <v>1295</v>
      </c>
      <c r="D62" s="37" t="s">
        <v>303</v>
      </c>
      <c r="E62" s="37" t="s">
        <v>1296</v>
      </c>
      <c r="F62" s="38" t="s">
        <v>136</v>
      </c>
      <c r="G62" s="37" t="s">
        <v>1297</v>
      </c>
      <c r="H62" s="37" t="s">
        <v>222</v>
      </c>
      <c r="I62" s="37" t="s">
        <v>223</v>
      </c>
      <c r="J62" s="37" t="s">
        <v>1298</v>
      </c>
      <c r="K62" s="37">
        <v>4</v>
      </c>
      <c r="L62" s="37" t="s">
        <v>234</v>
      </c>
      <c r="M62" s="37" t="s">
        <v>1299</v>
      </c>
      <c r="N62" s="37" t="s">
        <v>1245</v>
      </c>
      <c r="O62" s="37" t="s">
        <v>526</v>
      </c>
      <c r="P62" s="37" t="s">
        <v>374</v>
      </c>
      <c r="Q62" s="40">
        <v>100</v>
      </c>
      <c r="R62" s="40">
        <v>11900</v>
      </c>
      <c r="S62" s="69"/>
      <c r="T62" s="69">
        <v>100</v>
      </c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43">
        <f t="shared" si="2"/>
        <v>100</v>
      </c>
      <c r="AY62" s="41">
        <f t="shared" si="3"/>
        <v>1190000</v>
      </c>
      <c r="AZ62" s="65"/>
    </row>
    <row r="63" spans="1:52" s="36" customFormat="1" ht="105">
      <c r="A63" s="35" t="s">
        <v>477</v>
      </c>
      <c r="B63" s="37">
        <v>59</v>
      </c>
      <c r="C63" s="37" t="s">
        <v>1321</v>
      </c>
      <c r="D63" s="37" t="s">
        <v>505</v>
      </c>
      <c r="E63" s="37" t="s">
        <v>1322</v>
      </c>
      <c r="F63" s="38" t="s">
        <v>34</v>
      </c>
      <c r="G63" s="37" t="s">
        <v>137</v>
      </c>
      <c r="H63" s="37" t="s">
        <v>51</v>
      </c>
      <c r="I63" s="37" t="s">
        <v>1323</v>
      </c>
      <c r="J63" s="37" t="s">
        <v>1324</v>
      </c>
      <c r="K63" s="37">
        <v>4</v>
      </c>
      <c r="L63" s="37" t="s">
        <v>709</v>
      </c>
      <c r="M63" s="37" t="s">
        <v>1325</v>
      </c>
      <c r="N63" s="37" t="s">
        <v>1326</v>
      </c>
      <c r="O63" s="37" t="s">
        <v>511</v>
      </c>
      <c r="P63" s="37" t="s">
        <v>318</v>
      </c>
      <c r="Q63" s="40">
        <v>174930</v>
      </c>
      <c r="R63" s="40">
        <v>6540</v>
      </c>
      <c r="S63" s="69">
        <v>60000</v>
      </c>
      <c r="T63" s="69">
        <v>60000</v>
      </c>
      <c r="U63" s="69">
        <v>30000</v>
      </c>
      <c r="V63" s="69">
        <v>7000</v>
      </c>
      <c r="W63" s="69">
        <v>3000</v>
      </c>
      <c r="X63" s="69">
        <v>5000</v>
      </c>
      <c r="Y63" s="69"/>
      <c r="Z63" s="69"/>
      <c r="AA63" s="69">
        <v>1000</v>
      </c>
      <c r="AB63" s="69">
        <v>1000</v>
      </c>
      <c r="AC63" s="69"/>
      <c r="AD63" s="69">
        <v>480</v>
      </c>
      <c r="AE63" s="69"/>
      <c r="AF63" s="69">
        <v>1000</v>
      </c>
      <c r="AG63" s="69">
        <v>100</v>
      </c>
      <c r="AH63" s="69"/>
      <c r="AI63" s="69"/>
      <c r="AJ63" s="69"/>
      <c r="AK63" s="69"/>
      <c r="AL63" s="69">
        <v>50</v>
      </c>
      <c r="AM63" s="69"/>
      <c r="AN63" s="69">
        <v>1300</v>
      </c>
      <c r="AO63" s="69"/>
      <c r="AP63" s="69"/>
      <c r="AQ63" s="69"/>
      <c r="AR63" s="69"/>
      <c r="AS63" s="69"/>
      <c r="AT63" s="69"/>
      <c r="AU63" s="69">
        <v>5000</v>
      </c>
      <c r="AV63" s="69"/>
      <c r="AW63" s="69"/>
      <c r="AX63" s="43">
        <f t="shared" si="2"/>
        <v>174930</v>
      </c>
      <c r="AY63" s="41">
        <f t="shared" si="3"/>
        <v>1144042200</v>
      </c>
      <c r="AZ63" s="65"/>
    </row>
    <row r="64" spans="1:52" s="36" customFormat="1" ht="75">
      <c r="A64" s="35" t="s">
        <v>1149</v>
      </c>
      <c r="B64" s="37">
        <v>60</v>
      </c>
      <c r="C64" s="37" t="s">
        <v>1191</v>
      </c>
      <c r="D64" s="37" t="s">
        <v>306</v>
      </c>
      <c r="E64" s="37" t="s">
        <v>34</v>
      </c>
      <c r="F64" s="38" t="s">
        <v>34</v>
      </c>
      <c r="G64" s="37" t="s">
        <v>26</v>
      </c>
      <c r="H64" s="37" t="s">
        <v>9</v>
      </c>
      <c r="I64" s="37" t="s">
        <v>211</v>
      </c>
      <c r="J64" s="37" t="s">
        <v>1173</v>
      </c>
      <c r="K64" s="37">
        <v>4</v>
      </c>
      <c r="L64" s="37" t="s">
        <v>213</v>
      </c>
      <c r="M64" s="37" t="s">
        <v>1192</v>
      </c>
      <c r="N64" s="37" t="s">
        <v>1155</v>
      </c>
      <c r="O64" s="37" t="s">
        <v>526</v>
      </c>
      <c r="P64" s="37" t="s">
        <v>10</v>
      </c>
      <c r="Q64" s="40">
        <v>1415000</v>
      </c>
      <c r="R64" s="40">
        <v>135</v>
      </c>
      <c r="S64" s="69">
        <v>60000</v>
      </c>
      <c r="T64" s="69">
        <v>60000</v>
      </c>
      <c r="U64" s="69">
        <v>70000</v>
      </c>
      <c r="V64" s="69">
        <v>5000</v>
      </c>
      <c r="W64" s="69">
        <v>20000</v>
      </c>
      <c r="X64" s="69"/>
      <c r="Y64" s="69"/>
      <c r="Z64" s="69">
        <v>80000</v>
      </c>
      <c r="AA64" s="69">
        <v>250000</v>
      </c>
      <c r="AB64" s="69">
        <v>200000</v>
      </c>
      <c r="AC64" s="69">
        <v>100000</v>
      </c>
      <c r="AD64" s="69">
        <v>100000</v>
      </c>
      <c r="AE64" s="69">
        <v>150000</v>
      </c>
      <c r="AF64" s="69">
        <v>200000</v>
      </c>
      <c r="AG64" s="69"/>
      <c r="AH64" s="69"/>
      <c r="AI64" s="69">
        <v>5000</v>
      </c>
      <c r="AJ64" s="69"/>
      <c r="AK64" s="69"/>
      <c r="AL64" s="69"/>
      <c r="AM64" s="69"/>
      <c r="AN64" s="69"/>
      <c r="AO64" s="69"/>
      <c r="AP64" s="69"/>
      <c r="AQ64" s="69"/>
      <c r="AR64" s="69"/>
      <c r="AS64" s="69">
        <v>15000</v>
      </c>
      <c r="AT64" s="69"/>
      <c r="AU64" s="69">
        <v>100000</v>
      </c>
      <c r="AV64" s="69"/>
      <c r="AW64" s="69"/>
      <c r="AX64" s="43">
        <f t="shared" si="2"/>
        <v>1415000</v>
      </c>
      <c r="AY64" s="41">
        <f t="shared" si="3"/>
        <v>191025000</v>
      </c>
      <c r="AZ64" s="65"/>
    </row>
    <row r="65" spans="1:52" s="36" customFormat="1" ht="90">
      <c r="A65" s="37" t="s">
        <v>963</v>
      </c>
      <c r="B65" s="37">
        <v>61</v>
      </c>
      <c r="C65" s="37" t="s">
        <v>1398</v>
      </c>
      <c r="D65" s="37" t="s">
        <v>1399</v>
      </c>
      <c r="E65" s="37" t="s">
        <v>1400</v>
      </c>
      <c r="F65" s="38" t="s">
        <v>138</v>
      </c>
      <c r="G65" s="37" t="s">
        <v>187</v>
      </c>
      <c r="H65" s="37" t="s">
        <v>9</v>
      </c>
      <c r="I65" s="37" t="s">
        <v>211</v>
      </c>
      <c r="J65" s="37" t="s">
        <v>1019</v>
      </c>
      <c r="K65" s="37">
        <v>4</v>
      </c>
      <c r="L65" s="37" t="s">
        <v>213</v>
      </c>
      <c r="M65" s="37" t="s">
        <v>1020</v>
      </c>
      <c r="N65" s="37" t="s">
        <v>962</v>
      </c>
      <c r="O65" s="37" t="s">
        <v>526</v>
      </c>
      <c r="P65" s="37" t="s">
        <v>10</v>
      </c>
      <c r="Q65" s="40">
        <v>130330</v>
      </c>
      <c r="R65" s="40">
        <v>3297</v>
      </c>
      <c r="S65" s="69">
        <v>36000</v>
      </c>
      <c r="T65" s="69">
        <v>36000</v>
      </c>
      <c r="U65" s="69">
        <v>40000</v>
      </c>
      <c r="V65" s="69"/>
      <c r="W65" s="69">
        <v>500</v>
      </c>
      <c r="X65" s="69">
        <v>2000</v>
      </c>
      <c r="Y65" s="116">
        <v>0</v>
      </c>
      <c r="Z65" s="69">
        <v>1500</v>
      </c>
      <c r="AA65" s="69">
        <v>1000</v>
      </c>
      <c r="AB65" s="69">
        <v>600</v>
      </c>
      <c r="AC65" s="69">
        <v>10000</v>
      </c>
      <c r="AD65" s="69">
        <v>300</v>
      </c>
      <c r="AE65" s="69">
        <v>200</v>
      </c>
      <c r="AF65" s="69">
        <v>2000</v>
      </c>
      <c r="AG65" s="69"/>
      <c r="AH65" s="69"/>
      <c r="AI65" s="69"/>
      <c r="AJ65" s="69"/>
      <c r="AK65" s="69"/>
      <c r="AL65" s="69"/>
      <c r="AM65" s="69"/>
      <c r="AN65" s="69">
        <v>200</v>
      </c>
      <c r="AO65" s="69"/>
      <c r="AP65" s="69"/>
      <c r="AQ65" s="69">
        <v>30</v>
      </c>
      <c r="AR65" s="69"/>
      <c r="AS65" s="69"/>
      <c r="AT65" s="69"/>
      <c r="AU65" s="69"/>
      <c r="AV65" s="69"/>
      <c r="AW65" s="69"/>
      <c r="AX65" s="43">
        <f t="shared" si="2"/>
        <v>130330</v>
      </c>
      <c r="AY65" s="41">
        <f t="shared" si="3"/>
        <v>429698010</v>
      </c>
      <c r="AZ65" s="65"/>
    </row>
    <row r="66" spans="1:52" s="36" customFormat="1" ht="75">
      <c r="A66" s="37" t="s">
        <v>1441</v>
      </c>
      <c r="B66" s="37">
        <v>62</v>
      </c>
      <c r="C66" s="37" t="s">
        <v>1436</v>
      </c>
      <c r="D66" s="37" t="s">
        <v>376</v>
      </c>
      <c r="E66" s="37" t="s">
        <v>1437</v>
      </c>
      <c r="F66" s="38" t="s">
        <v>1005</v>
      </c>
      <c r="G66" s="37" t="s">
        <v>1438</v>
      </c>
      <c r="H66" s="37" t="s">
        <v>644</v>
      </c>
      <c r="I66" s="37" t="s">
        <v>399</v>
      </c>
      <c r="J66" s="37" t="s">
        <v>265</v>
      </c>
      <c r="K66" s="37">
        <v>4</v>
      </c>
      <c r="L66" s="37" t="s">
        <v>213</v>
      </c>
      <c r="M66" s="37" t="s">
        <v>1439</v>
      </c>
      <c r="N66" s="37" t="s">
        <v>1440</v>
      </c>
      <c r="O66" s="37" t="s">
        <v>526</v>
      </c>
      <c r="P66" s="37" t="s">
        <v>10</v>
      </c>
      <c r="Q66" s="40">
        <v>87000</v>
      </c>
      <c r="R66" s="40">
        <v>450</v>
      </c>
      <c r="S66" s="69">
        <v>20000</v>
      </c>
      <c r="T66" s="69"/>
      <c r="U66" s="69"/>
      <c r="V66" s="69">
        <v>20000</v>
      </c>
      <c r="W66" s="69"/>
      <c r="X66" s="69"/>
      <c r="Y66" s="69"/>
      <c r="Z66" s="69"/>
      <c r="AA66" s="69"/>
      <c r="AB66" s="69"/>
      <c r="AC66" s="69"/>
      <c r="AD66" s="69"/>
      <c r="AE66" s="69"/>
      <c r="AF66" s="69">
        <v>20000</v>
      </c>
      <c r="AG66" s="69"/>
      <c r="AH66" s="69"/>
      <c r="AI66" s="69"/>
      <c r="AJ66" s="69"/>
      <c r="AK66" s="69"/>
      <c r="AL66" s="69"/>
      <c r="AM66" s="69">
        <v>7000</v>
      </c>
      <c r="AN66" s="69"/>
      <c r="AO66" s="69"/>
      <c r="AP66" s="69"/>
      <c r="AQ66" s="69"/>
      <c r="AR66" s="69"/>
      <c r="AS66" s="69"/>
      <c r="AT66" s="69"/>
      <c r="AU66" s="69">
        <v>20000</v>
      </c>
      <c r="AV66" s="69"/>
      <c r="AW66" s="69"/>
      <c r="AX66" s="43">
        <f t="shared" si="2"/>
        <v>87000</v>
      </c>
      <c r="AY66" s="41">
        <f t="shared" si="3"/>
        <v>39150000</v>
      </c>
      <c r="AZ66" s="65"/>
    </row>
    <row r="67" spans="1:52" s="36" customFormat="1" ht="75">
      <c r="A67" s="37" t="s">
        <v>1441</v>
      </c>
      <c r="B67" s="37">
        <v>63</v>
      </c>
      <c r="C67" s="37" t="s">
        <v>1442</v>
      </c>
      <c r="D67" s="37" t="s">
        <v>396</v>
      </c>
      <c r="E67" s="37" t="s">
        <v>1443</v>
      </c>
      <c r="F67" s="38" t="s">
        <v>1005</v>
      </c>
      <c r="G67" s="37" t="s">
        <v>1444</v>
      </c>
      <c r="H67" s="37" t="s">
        <v>644</v>
      </c>
      <c r="I67" s="37" t="s">
        <v>399</v>
      </c>
      <c r="J67" s="37" t="s">
        <v>265</v>
      </c>
      <c r="K67" s="37">
        <v>4</v>
      </c>
      <c r="L67" s="37" t="s">
        <v>213</v>
      </c>
      <c r="M67" s="37" t="s">
        <v>1445</v>
      </c>
      <c r="N67" s="37" t="s">
        <v>1440</v>
      </c>
      <c r="O67" s="37" t="s">
        <v>526</v>
      </c>
      <c r="P67" s="37" t="s">
        <v>10</v>
      </c>
      <c r="Q67" s="40">
        <v>627000</v>
      </c>
      <c r="R67" s="40">
        <v>420</v>
      </c>
      <c r="S67" s="69">
        <v>24000</v>
      </c>
      <c r="T67" s="69"/>
      <c r="U67" s="69"/>
      <c r="V67" s="69"/>
      <c r="W67" s="69"/>
      <c r="X67" s="69"/>
      <c r="Y67" s="69"/>
      <c r="Z67" s="69"/>
      <c r="AA67" s="69">
        <v>200000</v>
      </c>
      <c r="AB67" s="69"/>
      <c r="AC67" s="69">
        <v>100000</v>
      </c>
      <c r="AD67" s="69">
        <v>50000</v>
      </c>
      <c r="AE67" s="69">
        <v>50000</v>
      </c>
      <c r="AF67" s="69">
        <v>200000</v>
      </c>
      <c r="AG67" s="69"/>
      <c r="AH67" s="69">
        <v>200</v>
      </c>
      <c r="AI67" s="69">
        <v>100</v>
      </c>
      <c r="AJ67" s="69"/>
      <c r="AK67" s="69"/>
      <c r="AL67" s="69">
        <v>100</v>
      </c>
      <c r="AM67" s="69">
        <v>500</v>
      </c>
      <c r="AN67" s="69"/>
      <c r="AO67" s="69"/>
      <c r="AP67" s="69"/>
      <c r="AQ67" s="69">
        <v>100</v>
      </c>
      <c r="AR67" s="69"/>
      <c r="AS67" s="69"/>
      <c r="AT67" s="69"/>
      <c r="AU67" s="69">
        <v>2000</v>
      </c>
      <c r="AV67" s="69"/>
      <c r="AW67" s="69"/>
      <c r="AX67" s="43">
        <f t="shared" si="2"/>
        <v>627000</v>
      </c>
      <c r="AY67" s="41">
        <f t="shared" si="3"/>
        <v>263340000</v>
      </c>
      <c r="AZ67" s="65"/>
    </row>
    <row r="68" spans="1:52" s="36" customFormat="1" ht="105">
      <c r="A68" s="35" t="s">
        <v>477</v>
      </c>
      <c r="B68" s="37">
        <v>64</v>
      </c>
      <c r="C68" s="37" t="s">
        <v>1327</v>
      </c>
      <c r="D68" s="37" t="s">
        <v>1328</v>
      </c>
      <c r="E68" s="37" t="s">
        <v>1329</v>
      </c>
      <c r="F68" s="38" t="s">
        <v>140</v>
      </c>
      <c r="G68" s="37" t="s">
        <v>141</v>
      </c>
      <c r="H68" s="37" t="s">
        <v>51</v>
      </c>
      <c r="I68" s="37" t="s">
        <v>1330</v>
      </c>
      <c r="J68" s="37" t="s">
        <v>1331</v>
      </c>
      <c r="K68" s="37">
        <v>4</v>
      </c>
      <c r="L68" s="37" t="s">
        <v>709</v>
      </c>
      <c r="M68" s="37" t="s">
        <v>1332</v>
      </c>
      <c r="N68" s="37" t="s">
        <v>1053</v>
      </c>
      <c r="O68" s="37" t="s">
        <v>511</v>
      </c>
      <c r="P68" s="37" t="s">
        <v>603</v>
      </c>
      <c r="Q68" s="40">
        <v>354200</v>
      </c>
      <c r="R68" s="40">
        <v>688</v>
      </c>
      <c r="S68" s="69">
        <v>60000</v>
      </c>
      <c r="T68" s="69">
        <v>30000</v>
      </c>
      <c r="U68" s="69">
        <v>50000</v>
      </c>
      <c r="V68" s="69">
        <v>40000</v>
      </c>
      <c r="W68" s="69">
        <v>10000</v>
      </c>
      <c r="X68" s="69">
        <v>50000</v>
      </c>
      <c r="Y68" s="69">
        <v>20000</v>
      </c>
      <c r="Z68" s="69">
        <v>4000</v>
      </c>
      <c r="AA68" s="69"/>
      <c r="AB68" s="69"/>
      <c r="AC68" s="69">
        <v>70000</v>
      </c>
      <c r="AD68" s="69"/>
      <c r="AE68" s="69"/>
      <c r="AF68" s="69"/>
      <c r="AG68" s="69"/>
      <c r="AH68" s="69">
        <v>100</v>
      </c>
      <c r="AI68" s="69"/>
      <c r="AJ68" s="69">
        <v>20</v>
      </c>
      <c r="AK68" s="69"/>
      <c r="AL68" s="69"/>
      <c r="AM68" s="69"/>
      <c r="AN68" s="69"/>
      <c r="AO68" s="69">
        <v>50</v>
      </c>
      <c r="AP68" s="69"/>
      <c r="AQ68" s="69">
        <v>30</v>
      </c>
      <c r="AR68" s="69"/>
      <c r="AS68" s="69"/>
      <c r="AT68" s="69"/>
      <c r="AU68" s="69">
        <v>20000</v>
      </c>
      <c r="AV68" s="69"/>
      <c r="AW68" s="69"/>
      <c r="AX68" s="43">
        <f t="shared" si="2"/>
        <v>354200</v>
      </c>
      <c r="AY68" s="41">
        <f t="shared" si="3"/>
        <v>243689600</v>
      </c>
      <c r="AZ68" s="65"/>
    </row>
    <row r="69" spans="1:52" s="36" customFormat="1" ht="180">
      <c r="A69" s="35" t="s">
        <v>1054</v>
      </c>
      <c r="B69" s="37">
        <v>65</v>
      </c>
      <c r="C69" s="37" t="s">
        <v>1361</v>
      </c>
      <c r="D69" s="37" t="s">
        <v>311</v>
      </c>
      <c r="E69" s="37" t="s">
        <v>1067</v>
      </c>
      <c r="F69" s="38" t="s">
        <v>38</v>
      </c>
      <c r="G69" s="37" t="s">
        <v>1068</v>
      </c>
      <c r="H69" s="37" t="s">
        <v>11</v>
      </c>
      <c r="I69" s="37" t="s">
        <v>255</v>
      </c>
      <c r="J69" s="37" t="s">
        <v>1069</v>
      </c>
      <c r="K69" s="37">
        <v>4</v>
      </c>
      <c r="L69" s="37" t="s">
        <v>234</v>
      </c>
      <c r="M69" s="37" t="s">
        <v>1070</v>
      </c>
      <c r="N69" s="37" t="s">
        <v>1060</v>
      </c>
      <c r="O69" s="37" t="s">
        <v>526</v>
      </c>
      <c r="P69" s="37" t="s">
        <v>228</v>
      </c>
      <c r="Q69" s="40">
        <v>4500</v>
      </c>
      <c r="R69" s="40">
        <v>2075</v>
      </c>
      <c r="S69" s="69"/>
      <c r="T69" s="69"/>
      <c r="U69" s="69"/>
      <c r="V69" s="69">
        <v>300</v>
      </c>
      <c r="W69" s="69"/>
      <c r="X69" s="69"/>
      <c r="Y69" s="69"/>
      <c r="Z69" s="69">
        <v>500</v>
      </c>
      <c r="AA69" s="69"/>
      <c r="AB69" s="69"/>
      <c r="AC69" s="69"/>
      <c r="AD69" s="69"/>
      <c r="AE69" s="69">
        <v>1000</v>
      </c>
      <c r="AF69" s="69">
        <v>2000</v>
      </c>
      <c r="AG69" s="69"/>
      <c r="AH69" s="69"/>
      <c r="AI69" s="69"/>
      <c r="AJ69" s="69"/>
      <c r="AK69" s="69"/>
      <c r="AL69" s="69"/>
      <c r="AM69" s="69"/>
      <c r="AN69" s="69">
        <v>200</v>
      </c>
      <c r="AO69" s="69"/>
      <c r="AP69" s="69"/>
      <c r="AQ69" s="69"/>
      <c r="AR69" s="69"/>
      <c r="AS69" s="69"/>
      <c r="AT69" s="69"/>
      <c r="AU69" s="69">
        <v>500</v>
      </c>
      <c r="AV69" s="69"/>
      <c r="AW69" s="69"/>
      <c r="AX69" s="43">
        <f t="shared" si="2"/>
        <v>4500</v>
      </c>
      <c r="AY69" s="41">
        <f t="shared" si="3"/>
        <v>9337500</v>
      </c>
      <c r="AZ69" s="65"/>
    </row>
    <row r="70" spans="1:52" s="36" customFormat="1" ht="105">
      <c r="A70" s="35" t="s">
        <v>477</v>
      </c>
      <c r="B70" s="37">
        <v>66</v>
      </c>
      <c r="C70" s="37" t="s">
        <v>1333</v>
      </c>
      <c r="D70" s="37" t="s">
        <v>1334</v>
      </c>
      <c r="E70" s="37" t="s">
        <v>1335</v>
      </c>
      <c r="F70" s="38" t="s">
        <v>142</v>
      </c>
      <c r="G70" s="37" t="s">
        <v>143</v>
      </c>
      <c r="H70" s="37" t="s">
        <v>51</v>
      </c>
      <c r="I70" s="37" t="s">
        <v>481</v>
      </c>
      <c r="J70" s="37" t="s">
        <v>1336</v>
      </c>
      <c r="K70" s="37">
        <v>4</v>
      </c>
      <c r="L70" s="37" t="s">
        <v>709</v>
      </c>
      <c r="M70" s="37">
        <v>893110059523</v>
      </c>
      <c r="N70" s="37" t="s">
        <v>1326</v>
      </c>
      <c r="O70" s="37" t="s">
        <v>511</v>
      </c>
      <c r="P70" s="37" t="s">
        <v>603</v>
      </c>
      <c r="Q70" s="40">
        <v>34500</v>
      </c>
      <c r="R70" s="40">
        <v>10900</v>
      </c>
      <c r="S70" s="69">
        <v>12000</v>
      </c>
      <c r="T70" s="69">
        <v>12000</v>
      </c>
      <c r="U70" s="69">
        <v>10000</v>
      </c>
      <c r="V70" s="69"/>
      <c r="W70" s="69"/>
      <c r="X70" s="69">
        <v>200</v>
      </c>
      <c r="Y70" s="69"/>
      <c r="Z70" s="69"/>
      <c r="AA70" s="69">
        <v>300</v>
      </c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43">
        <f t="shared" si="2"/>
        <v>34500</v>
      </c>
      <c r="AY70" s="41">
        <f t="shared" si="3"/>
        <v>376050000</v>
      </c>
      <c r="AZ70" s="68"/>
    </row>
    <row r="71" spans="1:52" s="36" customFormat="1" ht="75">
      <c r="A71" s="35" t="s">
        <v>1238</v>
      </c>
      <c r="B71" s="37">
        <v>67</v>
      </c>
      <c r="C71" s="37" t="s">
        <v>1300</v>
      </c>
      <c r="D71" s="37" t="s">
        <v>605</v>
      </c>
      <c r="E71" s="37" t="s">
        <v>1301</v>
      </c>
      <c r="F71" s="38" t="s">
        <v>1302</v>
      </c>
      <c r="G71" s="37" t="s">
        <v>1303</v>
      </c>
      <c r="H71" s="37" t="s">
        <v>222</v>
      </c>
      <c r="I71" s="37" t="s">
        <v>223</v>
      </c>
      <c r="J71" s="37" t="s">
        <v>1304</v>
      </c>
      <c r="K71" s="37">
        <v>4</v>
      </c>
      <c r="L71" s="37" t="s">
        <v>213</v>
      </c>
      <c r="M71" s="37" t="s">
        <v>1305</v>
      </c>
      <c r="N71" s="37" t="s">
        <v>1245</v>
      </c>
      <c r="O71" s="37" t="s">
        <v>526</v>
      </c>
      <c r="P71" s="37" t="s">
        <v>374</v>
      </c>
      <c r="Q71" s="40">
        <v>179600</v>
      </c>
      <c r="R71" s="40">
        <v>2800</v>
      </c>
      <c r="S71" s="69">
        <v>48000</v>
      </c>
      <c r="T71" s="69">
        <v>50000</v>
      </c>
      <c r="U71" s="69">
        <v>30000</v>
      </c>
      <c r="V71" s="69"/>
      <c r="W71" s="69">
        <v>300</v>
      </c>
      <c r="X71" s="69"/>
      <c r="Y71" s="69">
        <v>10000</v>
      </c>
      <c r="Z71" s="69">
        <v>3000</v>
      </c>
      <c r="AA71" s="69">
        <v>1000</v>
      </c>
      <c r="AB71" s="69">
        <v>3000</v>
      </c>
      <c r="AC71" s="69">
        <v>25000</v>
      </c>
      <c r="AD71" s="69"/>
      <c r="AE71" s="69">
        <v>1500</v>
      </c>
      <c r="AF71" s="69">
        <v>7000</v>
      </c>
      <c r="AG71" s="69"/>
      <c r="AH71" s="69"/>
      <c r="AI71" s="69"/>
      <c r="AJ71" s="69"/>
      <c r="AK71" s="69"/>
      <c r="AL71" s="69"/>
      <c r="AM71" s="69"/>
      <c r="AN71" s="69">
        <v>800</v>
      </c>
      <c r="AO71" s="69"/>
      <c r="AP71" s="69"/>
      <c r="AQ71" s="69"/>
      <c r="AR71" s="69"/>
      <c r="AS71" s="69"/>
      <c r="AT71" s="69"/>
      <c r="AU71" s="69"/>
      <c r="AV71" s="69"/>
      <c r="AW71" s="69"/>
      <c r="AX71" s="43">
        <f t="shared" si="2"/>
        <v>179600</v>
      </c>
      <c r="AY71" s="41">
        <f t="shared" si="3"/>
        <v>502880000</v>
      </c>
      <c r="AZ71" s="65"/>
    </row>
    <row r="72" spans="1:52" s="36" customFormat="1" ht="75">
      <c r="A72" s="35" t="s">
        <v>1149</v>
      </c>
      <c r="B72" s="37">
        <v>68</v>
      </c>
      <c r="C72" s="37" t="s">
        <v>1193</v>
      </c>
      <c r="D72" s="37" t="s">
        <v>1194</v>
      </c>
      <c r="E72" s="37" t="s">
        <v>92</v>
      </c>
      <c r="F72" s="38" t="s">
        <v>1195</v>
      </c>
      <c r="G72" s="37" t="s">
        <v>42</v>
      </c>
      <c r="H72" s="37" t="s">
        <v>9</v>
      </c>
      <c r="I72" s="39" t="s">
        <v>490</v>
      </c>
      <c r="J72" s="39" t="s">
        <v>1163</v>
      </c>
      <c r="K72" s="39">
        <v>4</v>
      </c>
      <c r="L72" s="39" t="s">
        <v>213</v>
      </c>
      <c r="M72" s="39" t="s">
        <v>1196</v>
      </c>
      <c r="N72" s="39" t="s">
        <v>1155</v>
      </c>
      <c r="O72" s="39" t="s">
        <v>526</v>
      </c>
      <c r="P72" s="37" t="s">
        <v>10</v>
      </c>
      <c r="Q72" s="40">
        <v>641400</v>
      </c>
      <c r="R72" s="40">
        <v>390</v>
      </c>
      <c r="S72" s="69">
        <v>120000</v>
      </c>
      <c r="T72" s="69">
        <v>120000</v>
      </c>
      <c r="U72" s="69"/>
      <c r="V72" s="69"/>
      <c r="W72" s="69"/>
      <c r="X72" s="69"/>
      <c r="Y72" s="69"/>
      <c r="Z72" s="69">
        <v>20000</v>
      </c>
      <c r="AA72" s="69">
        <v>100000</v>
      </c>
      <c r="AB72" s="69"/>
      <c r="AC72" s="69">
        <v>100000</v>
      </c>
      <c r="AD72" s="69"/>
      <c r="AE72" s="69"/>
      <c r="AF72" s="69"/>
      <c r="AG72" s="69"/>
      <c r="AH72" s="69">
        <v>400</v>
      </c>
      <c r="AI72" s="69"/>
      <c r="AJ72" s="69"/>
      <c r="AK72" s="69"/>
      <c r="AL72" s="69"/>
      <c r="AM72" s="69"/>
      <c r="AN72" s="69">
        <v>15000</v>
      </c>
      <c r="AO72" s="69">
        <v>1000</v>
      </c>
      <c r="AP72" s="69"/>
      <c r="AQ72" s="69"/>
      <c r="AR72" s="69"/>
      <c r="AS72" s="69">
        <v>15000</v>
      </c>
      <c r="AT72" s="69"/>
      <c r="AU72" s="69">
        <v>150000</v>
      </c>
      <c r="AV72" s="69"/>
      <c r="AW72" s="69"/>
      <c r="AX72" s="43">
        <f t="shared" si="2"/>
        <v>641400</v>
      </c>
      <c r="AY72" s="41">
        <f t="shared" si="3"/>
        <v>250146000</v>
      </c>
      <c r="AZ72" s="65"/>
    </row>
    <row r="73" spans="1:52" s="36" customFormat="1" ht="90">
      <c r="A73" s="37" t="s">
        <v>963</v>
      </c>
      <c r="B73" s="37">
        <v>69</v>
      </c>
      <c r="C73" s="37" t="s">
        <v>1401</v>
      </c>
      <c r="D73" s="37" t="s">
        <v>1402</v>
      </c>
      <c r="E73" s="37" t="s">
        <v>1403</v>
      </c>
      <c r="F73" s="38" t="s">
        <v>25</v>
      </c>
      <c r="G73" s="37" t="s">
        <v>89</v>
      </c>
      <c r="H73" s="37" t="s">
        <v>9</v>
      </c>
      <c r="I73" s="37" t="s">
        <v>1404</v>
      </c>
      <c r="J73" s="37" t="s">
        <v>1405</v>
      </c>
      <c r="K73" s="37">
        <v>4</v>
      </c>
      <c r="L73" s="37" t="s">
        <v>213</v>
      </c>
      <c r="M73" s="37" t="s">
        <v>1406</v>
      </c>
      <c r="N73" s="37" t="s">
        <v>962</v>
      </c>
      <c r="O73" s="37" t="s">
        <v>526</v>
      </c>
      <c r="P73" s="37" t="s">
        <v>949</v>
      </c>
      <c r="Q73" s="40">
        <v>76200</v>
      </c>
      <c r="R73" s="40">
        <v>288</v>
      </c>
      <c r="S73" s="69"/>
      <c r="T73" s="69"/>
      <c r="U73" s="69"/>
      <c r="V73" s="69"/>
      <c r="W73" s="69"/>
      <c r="X73" s="69"/>
      <c r="Y73" s="69"/>
      <c r="Z73" s="69">
        <v>10000</v>
      </c>
      <c r="AA73" s="69"/>
      <c r="AB73" s="69"/>
      <c r="AC73" s="69">
        <v>5000</v>
      </c>
      <c r="AD73" s="69"/>
      <c r="AE73" s="69"/>
      <c r="AF73" s="69">
        <v>60000</v>
      </c>
      <c r="AG73" s="69"/>
      <c r="AH73" s="69"/>
      <c r="AI73" s="69"/>
      <c r="AJ73" s="69"/>
      <c r="AK73" s="69"/>
      <c r="AL73" s="69">
        <v>200</v>
      </c>
      <c r="AM73" s="69"/>
      <c r="AN73" s="69">
        <v>1000</v>
      </c>
      <c r="AO73" s="69"/>
      <c r="AP73" s="69"/>
      <c r="AQ73" s="69"/>
      <c r="AR73" s="69"/>
      <c r="AS73" s="69"/>
      <c r="AT73" s="69"/>
      <c r="AU73" s="69"/>
      <c r="AV73" s="69"/>
      <c r="AW73" s="69"/>
      <c r="AX73" s="43">
        <f t="shared" si="2"/>
        <v>76200</v>
      </c>
      <c r="AY73" s="41">
        <f t="shared" si="3"/>
        <v>21945600</v>
      </c>
      <c r="AZ73" s="65"/>
    </row>
    <row r="74" spans="1:52" s="36" customFormat="1" ht="90">
      <c r="A74" s="37" t="s">
        <v>963</v>
      </c>
      <c r="B74" s="37">
        <v>70</v>
      </c>
      <c r="C74" s="37" t="s">
        <v>1407</v>
      </c>
      <c r="D74" s="37" t="s">
        <v>1408</v>
      </c>
      <c r="E74" s="37" t="s">
        <v>1409</v>
      </c>
      <c r="F74" s="38" t="s">
        <v>25</v>
      </c>
      <c r="G74" s="37" t="s">
        <v>27</v>
      </c>
      <c r="H74" s="37" t="s">
        <v>9</v>
      </c>
      <c r="I74" s="37" t="s">
        <v>1410</v>
      </c>
      <c r="J74" s="37" t="s">
        <v>1405</v>
      </c>
      <c r="K74" s="37">
        <v>4</v>
      </c>
      <c r="L74" s="37" t="s">
        <v>213</v>
      </c>
      <c r="M74" s="37" t="s">
        <v>1411</v>
      </c>
      <c r="N74" s="37" t="s">
        <v>962</v>
      </c>
      <c r="O74" s="37" t="s">
        <v>526</v>
      </c>
      <c r="P74" s="37" t="s">
        <v>301</v>
      </c>
      <c r="Q74" s="40">
        <v>676200</v>
      </c>
      <c r="R74" s="40">
        <v>294</v>
      </c>
      <c r="S74" s="69">
        <v>60000</v>
      </c>
      <c r="T74" s="69">
        <v>60000</v>
      </c>
      <c r="U74" s="69">
        <v>1000</v>
      </c>
      <c r="V74" s="69">
        <v>200</v>
      </c>
      <c r="W74" s="69">
        <v>2000</v>
      </c>
      <c r="X74" s="69"/>
      <c r="Y74" s="69"/>
      <c r="Z74" s="69">
        <v>20000</v>
      </c>
      <c r="AA74" s="69">
        <v>15000</v>
      </c>
      <c r="AB74" s="69"/>
      <c r="AC74" s="69">
        <v>400000</v>
      </c>
      <c r="AD74" s="69"/>
      <c r="AE74" s="69"/>
      <c r="AF74" s="69">
        <v>100000</v>
      </c>
      <c r="AG74" s="69"/>
      <c r="AH74" s="69"/>
      <c r="AI74" s="69"/>
      <c r="AJ74" s="69"/>
      <c r="AK74" s="69"/>
      <c r="AL74" s="69">
        <v>1000</v>
      </c>
      <c r="AM74" s="69"/>
      <c r="AN74" s="69">
        <v>15000</v>
      </c>
      <c r="AO74" s="69"/>
      <c r="AP74" s="69"/>
      <c r="AQ74" s="69"/>
      <c r="AR74" s="69"/>
      <c r="AS74" s="69"/>
      <c r="AT74" s="69"/>
      <c r="AU74" s="69">
        <v>2000</v>
      </c>
      <c r="AV74" s="69"/>
      <c r="AW74" s="69"/>
      <c r="AX74" s="43">
        <f t="shared" si="2"/>
        <v>676200</v>
      </c>
      <c r="AY74" s="41">
        <f t="shared" si="3"/>
        <v>198802800</v>
      </c>
      <c r="AZ74" s="65"/>
    </row>
    <row r="75" spans="1:52" s="36" customFormat="1" ht="75">
      <c r="A75" s="37" t="s">
        <v>1148</v>
      </c>
      <c r="B75" s="37">
        <v>71</v>
      </c>
      <c r="C75" s="37" t="s">
        <v>1141</v>
      </c>
      <c r="D75" s="37" t="s">
        <v>1142</v>
      </c>
      <c r="E75" s="37" t="s">
        <v>1143</v>
      </c>
      <c r="F75" s="38" t="s">
        <v>25</v>
      </c>
      <c r="G75" s="37" t="s">
        <v>26</v>
      </c>
      <c r="H75" s="37" t="s">
        <v>9</v>
      </c>
      <c r="I75" s="37" t="s">
        <v>1144</v>
      </c>
      <c r="J75" s="37" t="s">
        <v>1145</v>
      </c>
      <c r="K75" s="37">
        <v>4</v>
      </c>
      <c r="L75" s="37" t="s">
        <v>213</v>
      </c>
      <c r="M75" s="37" t="s">
        <v>1146</v>
      </c>
      <c r="N75" s="37" t="s">
        <v>1147</v>
      </c>
      <c r="O75" s="37" t="s">
        <v>526</v>
      </c>
      <c r="P75" s="37" t="s">
        <v>301</v>
      </c>
      <c r="Q75" s="40">
        <v>624500</v>
      </c>
      <c r="R75" s="40">
        <v>333</v>
      </c>
      <c r="S75" s="69">
        <v>60000</v>
      </c>
      <c r="T75" s="69">
        <v>60000</v>
      </c>
      <c r="U75" s="69">
        <v>30000</v>
      </c>
      <c r="V75" s="69"/>
      <c r="W75" s="69">
        <v>10000</v>
      </c>
      <c r="X75" s="69"/>
      <c r="Y75" s="69"/>
      <c r="Z75" s="69">
        <v>50000</v>
      </c>
      <c r="AA75" s="69">
        <v>100000</v>
      </c>
      <c r="AB75" s="69"/>
      <c r="AC75" s="69">
        <v>200000</v>
      </c>
      <c r="AD75" s="69"/>
      <c r="AE75" s="69"/>
      <c r="AF75" s="69">
        <v>100000</v>
      </c>
      <c r="AG75" s="69"/>
      <c r="AH75" s="69"/>
      <c r="AI75" s="69"/>
      <c r="AJ75" s="69"/>
      <c r="AK75" s="69"/>
      <c r="AL75" s="69">
        <v>2000</v>
      </c>
      <c r="AM75" s="69">
        <v>2500</v>
      </c>
      <c r="AN75" s="69"/>
      <c r="AO75" s="69"/>
      <c r="AP75" s="69"/>
      <c r="AQ75" s="69"/>
      <c r="AR75" s="69"/>
      <c r="AS75" s="69"/>
      <c r="AT75" s="69"/>
      <c r="AU75" s="69">
        <v>10000</v>
      </c>
      <c r="AV75" s="69"/>
      <c r="AW75" s="69"/>
      <c r="AX75" s="43">
        <f t="shared" si="2"/>
        <v>624500</v>
      </c>
      <c r="AY75" s="41">
        <f t="shared" si="3"/>
        <v>207958500</v>
      </c>
      <c r="AZ75" s="65"/>
    </row>
    <row r="76" spans="1:52" s="36" customFormat="1" ht="75">
      <c r="A76" s="35" t="s">
        <v>1149</v>
      </c>
      <c r="B76" s="37">
        <v>72</v>
      </c>
      <c r="C76" s="37" t="s">
        <v>1197</v>
      </c>
      <c r="D76" s="37" t="s">
        <v>1198</v>
      </c>
      <c r="E76" s="37" t="s">
        <v>1199</v>
      </c>
      <c r="F76" s="38" t="s">
        <v>25</v>
      </c>
      <c r="G76" s="37" t="s">
        <v>24</v>
      </c>
      <c r="H76" s="37" t="s">
        <v>9</v>
      </c>
      <c r="I76" s="37" t="s">
        <v>1200</v>
      </c>
      <c r="J76" s="37" t="s">
        <v>1163</v>
      </c>
      <c r="K76" s="37">
        <v>4</v>
      </c>
      <c r="L76" s="37" t="s">
        <v>213</v>
      </c>
      <c r="M76" s="37" t="s">
        <v>1201</v>
      </c>
      <c r="N76" s="37" t="s">
        <v>1155</v>
      </c>
      <c r="O76" s="37" t="s">
        <v>526</v>
      </c>
      <c r="P76" s="37" t="s">
        <v>10</v>
      </c>
      <c r="Q76" s="40">
        <v>2119200</v>
      </c>
      <c r="R76" s="40">
        <v>131</v>
      </c>
      <c r="S76" s="69"/>
      <c r="T76" s="69">
        <v>200000</v>
      </c>
      <c r="U76" s="69">
        <v>150000</v>
      </c>
      <c r="V76" s="69">
        <v>70000</v>
      </c>
      <c r="W76" s="69"/>
      <c r="X76" s="69"/>
      <c r="Y76" s="69"/>
      <c r="Z76" s="69">
        <v>300000</v>
      </c>
      <c r="AA76" s="69"/>
      <c r="AB76" s="69">
        <v>150000</v>
      </c>
      <c r="AC76" s="69"/>
      <c r="AD76" s="69"/>
      <c r="AE76" s="69">
        <v>100000</v>
      </c>
      <c r="AF76" s="69">
        <v>700000</v>
      </c>
      <c r="AG76" s="69">
        <v>6000</v>
      </c>
      <c r="AH76" s="69">
        <v>3000</v>
      </c>
      <c r="AI76" s="69">
        <v>30000</v>
      </c>
      <c r="AJ76" s="69"/>
      <c r="AK76" s="69"/>
      <c r="AL76" s="69">
        <v>10000</v>
      </c>
      <c r="AM76" s="69">
        <v>180000</v>
      </c>
      <c r="AN76" s="69">
        <v>20000</v>
      </c>
      <c r="AO76" s="69"/>
      <c r="AP76" s="69"/>
      <c r="AQ76" s="69">
        <v>200</v>
      </c>
      <c r="AR76" s="69"/>
      <c r="AS76" s="69"/>
      <c r="AT76" s="69"/>
      <c r="AU76" s="69">
        <v>200000</v>
      </c>
      <c r="AV76" s="69"/>
      <c r="AW76" s="69"/>
      <c r="AX76" s="43">
        <f t="shared" si="2"/>
        <v>2119200</v>
      </c>
      <c r="AY76" s="41">
        <f t="shared" si="3"/>
        <v>277615200</v>
      </c>
      <c r="AZ76" s="65"/>
    </row>
    <row r="77" spans="1:52" s="36" customFormat="1" ht="75">
      <c r="A77" s="35" t="s">
        <v>1149</v>
      </c>
      <c r="B77" s="37">
        <v>73</v>
      </c>
      <c r="C77" s="37" t="s">
        <v>1202</v>
      </c>
      <c r="D77" s="37" t="s">
        <v>1203</v>
      </c>
      <c r="E77" s="37" t="s">
        <v>1204</v>
      </c>
      <c r="F77" s="38" t="s">
        <v>25</v>
      </c>
      <c r="G77" s="37" t="s">
        <v>144</v>
      </c>
      <c r="H77" s="37" t="s">
        <v>9</v>
      </c>
      <c r="I77" s="37" t="s">
        <v>211</v>
      </c>
      <c r="J77" s="37" t="s">
        <v>1163</v>
      </c>
      <c r="K77" s="37">
        <v>4</v>
      </c>
      <c r="L77" s="37" t="s">
        <v>213</v>
      </c>
      <c r="M77" s="37" t="s">
        <v>1205</v>
      </c>
      <c r="N77" s="37" t="s">
        <v>1155</v>
      </c>
      <c r="O77" s="37" t="s">
        <v>526</v>
      </c>
      <c r="P77" s="37" t="s">
        <v>10</v>
      </c>
      <c r="Q77" s="40">
        <v>5000</v>
      </c>
      <c r="R77" s="40">
        <v>195</v>
      </c>
      <c r="S77" s="69"/>
      <c r="T77" s="69"/>
      <c r="U77" s="69"/>
      <c r="V77" s="69"/>
      <c r="W77" s="69"/>
      <c r="X77" s="69"/>
      <c r="Y77" s="69"/>
      <c r="Z77" s="69">
        <v>5000</v>
      </c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43">
        <f t="shared" si="2"/>
        <v>5000</v>
      </c>
      <c r="AY77" s="41">
        <f t="shared" si="3"/>
        <v>975000</v>
      </c>
      <c r="AZ77" s="65"/>
    </row>
    <row r="78" spans="1:52" s="36" customFormat="1" ht="75">
      <c r="A78" s="35" t="s">
        <v>1238</v>
      </c>
      <c r="B78" s="37">
        <v>74</v>
      </c>
      <c r="C78" s="37" t="s">
        <v>1306</v>
      </c>
      <c r="D78" s="37" t="s">
        <v>1307</v>
      </c>
      <c r="E78" s="37" t="s">
        <v>1308</v>
      </c>
      <c r="F78" s="38" t="s">
        <v>145</v>
      </c>
      <c r="G78" s="37" t="s">
        <v>564</v>
      </c>
      <c r="H78" s="37" t="s">
        <v>222</v>
      </c>
      <c r="I78" s="37" t="s">
        <v>223</v>
      </c>
      <c r="J78" s="37" t="s">
        <v>1298</v>
      </c>
      <c r="K78" s="37">
        <v>4</v>
      </c>
      <c r="L78" s="37" t="s">
        <v>213</v>
      </c>
      <c r="M78" s="37" t="s">
        <v>1309</v>
      </c>
      <c r="N78" s="37" t="s">
        <v>1245</v>
      </c>
      <c r="O78" s="37" t="s">
        <v>526</v>
      </c>
      <c r="P78" s="37" t="s">
        <v>374</v>
      </c>
      <c r="Q78" s="40">
        <v>15500</v>
      </c>
      <c r="R78" s="40">
        <v>3380</v>
      </c>
      <c r="S78" s="69"/>
      <c r="T78" s="69"/>
      <c r="U78" s="69"/>
      <c r="V78" s="69">
        <v>200</v>
      </c>
      <c r="W78" s="69"/>
      <c r="X78" s="69"/>
      <c r="Y78" s="69"/>
      <c r="Z78" s="69">
        <v>2000</v>
      </c>
      <c r="AA78" s="69">
        <v>300</v>
      </c>
      <c r="AB78" s="69"/>
      <c r="AC78" s="69">
        <v>4000</v>
      </c>
      <c r="AD78" s="69">
        <v>8000</v>
      </c>
      <c r="AE78" s="69"/>
      <c r="AF78" s="69"/>
      <c r="AG78" s="69"/>
      <c r="AH78" s="69"/>
      <c r="AI78" s="69"/>
      <c r="AJ78" s="69"/>
      <c r="AK78" s="69"/>
      <c r="AL78" s="69"/>
      <c r="AM78" s="69"/>
      <c r="AN78" s="69">
        <v>1000</v>
      </c>
      <c r="AO78" s="69"/>
      <c r="AP78" s="69"/>
      <c r="AQ78" s="69"/>
      <c r="AR78" s="69"/>
      <c r="AS78" s="69"/>
      <c r="AT78" s="69"/>
      <c r="AU78" s="69"/>
      <c r="AV78" s="69"/>
      <c r="AW78" s="69"/>
      <c r="AX78" s="43">
        <f t="shared" si="2"/>
        <v>15500</v>
      </c>
      <c r="AY78" s="41">
        <f t="shared" si="3"/>
        <v>52390000</v>
      </c>
      <c r="AZ78" s="68"/>
    </row>
    <row r="79" spans="1:52" s="36" customFormat="1" ht="75">
      <c r="A79" s="35" t="s">
        <v>1149</v>
      </c>
      <c r="B79" s="37">
        <v>75</v>
      </c>
      <c r="C79" s="37" t="s">
        <v>1206</v>
      </c>
      <c r="D79" s="37" t="s">
        <v>1207</v>
      </c>
      <c r="E79" s="37" t="s">
        <v>145</v>
      </c>
      <c r="F79" s="38" t="s">
        <v>145</v>
      </c>
      <c r="G79" s="37" t="s">
        <v>14</v>
      </c>
      <c r="H79" s="37" t="s">
        <v>9</v>
      </c>
      <c r="I79" s="76" t="s">
        <v>490</v>
      </c>
      <c r="J79" s="76" t="s">
        <v>265</v>
      </c>
      <c r="K79" s="76">
        <v>4</v>
      </c>
      <c r="L79" s="76" t="s">
        <v>213</v>
      </c>
      <c r="M79" s="76" t="s">
        <v>1208</v>
      </c>
      <c r="N79" s="76" t="s">
        <v>1155</v>
      </c>
      <c r="O79" s="76" t="s">
        <v>526</v>
      </c>
      <c r="P79" s="37" t="s">
        <v>10</v>
      </c>
      <c r="Q79" s="40">
        <v>91600</v>
      </c>
      <c r="R79" s="40">
        <v>160</v>
      </c>
      <c r="S79" s="69"/>
      <c r="T79" s="69"/>
      <c r="U79" s="69">
        <v>1000</v>
      </c>
      <c r="V79" s="69">
        <v>400</v>
      </c>
      <c r="W79" s="69"/>
      <c r="X79" s="69">
        <v>1000</v>
      </c>
      <c r="Y79" s="69"/>
      <c r="Z79" s="69">
        <v>60000</v>
      </c>
      <c r="AA79" s="69"/>
      <c r="AB79" s="69"/>
      <c r="AC79" s="69">
        <v>5000</v>
      </c>
      <c r="AD79" s="69"/>
      <c r="AE79" s="69"/>
      <c r="AF79" s="69">
        <v>20000</v>
      </c>
      <c r="AG79" s="69"/>
      <c r="AH79" s="69">
        <v>200</v>
      </c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>
        <v>4000</v>
      </c>
      <c r="AT79" s="69"/>
      <c r="AU79" s="69"/>
      <c r="AV79" s="69"/>
      <c r="AW79" s="69"/>
      <c r="AX79" s="43">
        <f t="shared" si="2"/>
        <v>91600</v>
      </c>
      <c r="AY79" s="41">
        <f t="shared" si="3"/>
        <v>14656000</v>
      </c>
      <c r="AZ79" s="65"/>
    </row>
    <row r="80" spans="1:52" s="36" customFormat="1" ht="75">
      <c r="A80" s="35" t="s">
        <v>1149</v>
      </c>
      <c r="B80" s="37">
        <v>76</v>
      </c>
      <c r="C80" s="37" t="s">
        <v>1209</v>
      </c>
      <c r="D80" s="37" t="s">
        <v>1210</v>
      </c>
      <c r="E80" s="37" t="s">
        <v>1211</v>
      </c>
      <c r="F80" s="38" t="s">
        <v>1212</v>
      </c>
      <c r="G80" s="37" t="s">
        <v>13</v>
      </c>
      <c r="H80" s="37" t="s">
        <v>9</v>
      </c>
      <c r="I80" s="37" t="s">
        <v>1200</v>
      </c>
      <c r="J80" s="37" t="s">
        <v>1163</v>
      </c>
      <c r="K80" s="37">
        <v>4</v>
      </c>
      <c r="L80" s="37" t="s">
        <v>213</v>
      </c>
      <c r="M80" s="37" t="s">
        <v>1213</v>
      </c>
      <c r="N80" s="37" t="s">
        <v>1155</v>
      </c>
      <c r="O80" s="37" t="s">
        <v>526</v>
      </c>
      <c r="P80" s="37" t="s">
        <v>10</v>
      </c>
      <c r="Q80" s="40">
        <v>3995200</v>
      </c>
      <c r="R80" s="40">
        <v>88</v>
      </c>
      <c r="S80" s="69">
        <v>480000</v>
      </c>
      <c r="T80" s="69">
        <v>400000</v>
      </c>
      <c r="U80" s="69">
        <v>350000</v>
      </c>
      <c r="V80" s="69">
        <v>10000</v>
      </c>
      <c r="W80" s="69">
        <v>100000</v>
      </c>
      <c r="X80" s="69">
        <v>10000</v>
      </c>
      <c r="Y80" s="69">
        <v>50000</v>
      </c>
      <c r="Z80" s="69">
        <v>600000</v>
      </c>
      <c r="AA80" s="69"/>
      <c r="AB80" s="69">
        <v>200000</v>
      </c>
      <c r="AC80" s="69">
        <v>500000</v>
      </c>
      <c r="AD80" s="69">
        <v>300000</v>
      </c>
      <c r="AE80" s="69">
        <v>20000</v>
      </c>
      <c r="AF80" s="69">
        <v>200000</v>
      </c>
      <c r="AG80" s="69">
        <v>5000</v>
      </c>
      <c r="AH80" s="69">
        <v>200</v>
      </c>
      <c r="AI80" s="69">
        <v>300000</v>
      </c>
      <c r="AJ80" s="69"/>
      <c r="AK80" s="69"/>
      <c r="AL80" s="69"/>
      <c r="AM80" s="69">
        <v>210000</v>
      </c>
      <c r="AN80" s="69">
        <v>60000</v>
      </c>
      <c r="AO80" s="69"/>
      <c r="AP80" s="69"/>
      <c r="AQ80" s="69"/>
      <c r="AR80" s="69"/>
      <c r="AS80" s="69">
        <v>100000</v>
      </c>
      <c r="AT80" s="69"/>
      <c r="AU80" s="69">
        <v>100000</v>
      </c>
      <c r="AV80" s="69"/>
      <c r="AW80" s="69"/>
      <c r="AX80" s="43">
        <f t="shared" si="2"/>
        <v>3995200</v>
      </c>
      <c r="AY80" s="41">
        <f t="shared" si="3"/>
        <v>351577600</v>
      </c>
      <c r="AZ80" s="65"/>
    </row>
    <row r="81" spans="1:52" s="36" customFormat="1" ht="90">
      <c r="A81" s="37" t="s">
        <v>963</v>
      </c>
      <c r="B81" s="37">
        <v>77</v>
      </c>
      <c r="C81" s="37" t="s">
        <v>1412</v>
      </c>
      <c r="D81" s="37" t="s">
        <v>1413</v>
      </c>
      <c r="E81" s="37" t="s">
        <v>1414</v>
      </c>
      <c r="F81" s="38" t="s">
        <v>47</v>
      </c>
      <c r="G81" s="37" t="s">
        <v>40</v>
      </c>
      <c r="H81" s="37" t="s">
        <v>9</v>
      </c>
      <c r="I81" s="37" t="s">
        <v>399</v>
      </c>
      <c r="J81" s="37" t="s">
        <v>1415</v>
      </c>
      <c r="K81" s="37">
        <v>4</v>
      </c>
      <c r="L81" s="37" t="s">
        <v>213</v>
      </c>
      <c r="M81" s="37" t="s">
        <v>1416</v>
      </c>
      <c r="N81" s="37" t="s">
        <v>962</v>
      </c>
      <c r="O81" s="37" t="s">
        <v>526</v>
      </c>
      <c r="P81" s="37" t="s">
        <v>10</v>
      </c>
      <c r="Q81" s="40">
        <v>3600</v>
      </c>
      <c r="R81" s="40">
        <v>357</v>
      </c>
      <c r="S81" s="69"/>
      <c r="T81" s="69">
        <v>3000</v>
      </c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>
        <v>600</v>
      </c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43">
        <f t="shared" si="2"/>
        <v>3600</v>
      </c>
      <c r="AY81" s="41">
        <f t="shared" si="3"/>
        <v>1285200</v>
      </c>
      <c r="AZ81" s="65"/>
    </row>
    <row r="82" spans="1:52" s="36" customFormat="1" ht="75">
      <c r="A82" s="35" t="s">
        <v>1238</v>
      </c>
      <c r="B82" s="37">
        <v>78</v>
      </c>
      <c r="C82" s="37" t="s">
        <v>1310</v>
      </c>
      <c r="D82" s="37" t="s">
        <v>1311</v>
      </c>
      <c r="E82" s="37" t="s">
        <v>1312</v>
      </c>
      <c r="F82" s="38" t="s">
        <v>1313</v>
      </c>
      <c r="G82" s="37" t="s">
        <v>147</v>
      </c>
      <c r="H82" s="37" t="s">
        <v>222</v>
      </c>
      <c r="I82" s="37" t="s">
        <v>223</v>
      </c>
      <c r="J82" s="37" t="s">
        <v>1249</v>
      </c>
      <c r="K82" s="37">
        <v>4</v>
      </c>
      <c r="L82" s="37" t="s">
        <v>213</v>
      </c>
      <c r="M82" s="37" t="s">
        <v>1314</v>
      </c>
      <c r="N82" s="37" t="s">
        <v>1245</v>
      </c>
      <c r="O82" s="37" t="s">
        <v>526</v>
      </c>
      <c r="P82" s="37" t="s">
        <v>374</v>
      </c>
      <c r="Q82" s="40">
        <v>20370</v>
      </c>
      <c r="R82" s="40">
        <v>2010</v>
      </c>
      <c r="S82" s="69">
        <v>9000</v>
      </c>
      <c r="T82" s="69">
        <v>9000</v>
      </c>
      <c r="U82" s="69"/>
      <c r="V82" s="69">
        <v>250</v>
      </c>
      <c r="W82" s="69"/>
      <c r="X82" s="69"/>
      <c r="Y82" s="69">
        <v>400</v>
      </c>
      <c r="Z82" s="69">
        <v>200</v>
      </c>
      <c r="AA82" s="69"/>
      <c r="AB82" s="69"/>
      <c r="AC82" s="69"/>
      <c r="AD82" s="69">
        <v>1000</v>
      </c>
      <c r="AE82" s="69"/>
      <c r="AF82" s="69"/>
      <c r="AG82" s="69"/>
      <c r="AH82" s="69"/>
      <c r="AI82" s="69"/>
      <c r="AJ82" s="69"/>
      <c r="AK82" s="69"/>
      <c r="AL82" s="69"/>
      <c r="AM82" s="69"/>
      <c r="AN82" s="69">
        <v>20</v>
      </c>
      <c r="AO82" s="69"/>
      <c r="AP82" s="69"/>
      <c r="AQ82" s="69"/>
      <c r="AR82" s="69"/>
      <c r="AS82" s="69"/>
      <c r="AT82" s="69"/>
      <c r="AU82" s="69">
        <v>500</v>
      </c>
      <c r="AV82" s="69"/>
      <c r="AW82" s="69"/>
      <c r="AX82" s="43">
        <f t="shared" si="2"/>
        <v>20370</v>
      </c>
      <c r="AY82" s="41">
        <f t="shared" si="3"/>
        <v>40943700</v>
      </c>
      <c r="AZ82" s="65"/>
    </row>
    <row r="83" spans="1:52" s="36" customFormat="1" ht="90">
      <c r="A83" s="37" t="s">
        <v>963</v>
      </c>
      <c r="B83" s="37">
        <v>79</v>
      </c>
      <c r="C83" s="37" t="s">
        <v>1417</v>
      </c>
      <c r="D83" s="37" t="s">
        <v>1418</v>
      </c>
      <c r="E83" s="37" t="s">
        <v>1419</v>
      </c>
      <c r="F83" s="38" t="s">
        <v>148</v>
      </c>
      <c r="G83" s="37" t="s">
        <v>14</v>
      </c>
      <c r="H83" s="37" t="s">
        <v>9</v>
      </c>
      <c r="I83" s="37" t="s">
        <v>399</v>
      </c>
      <c r="J83" s="37" t="s">
        <v>1019</v>
      </c>
      <c r="K83" s="37">
        <v>4</v>
      </c>
      <c r="L83" s="37" t="s">
        <v>213</v>
      </c>
      <c r="M83" s="37" t="s">
        <v>1420</v>
      </c>
      <c r="N83" s="37" t="s">
        <v>962</v>
      </c>
      <c r="O83" s="37" t="s">
        <v>526</v>
      </c>
      <c r="P83" s="37" t="s">
        <v>10</v>
      </c>
      <c r="Q83" s="40">
        <v>234000</v>
      </c>
      <c r="R83" s="40">
        <v>284</v>
      </c>
      <c r="S83" s="69"/>
      <c r="T83" s="69">
        <v>120000</v>
      </c>
      <c r="U83" s="69">
        <v>36000</v>
      </c>
      <c r="V83" s="69"/>
      <c r="W83" s="69"/>
      <c r="X83" s="69"/>
      <c r="Y83" s="69"/>
      <c r="Z83" s="69">
        <v>10000</v>
      </c>
      <c r="AA83" s="69"/>
      <c r="AB83" s="69"/>
      <c r="AC83" s="69"/>
      <c r="AD83" s="69"/>
      <c r="AE83" s="69">
        <v>15000</v>
      </c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3">
        <v>3000</v>
      </c>
      <c r="AS83" s="69"/>
      <c r="AT83" s="69"/>
      <c r="AU83" s="69">
        <v>50000</v>
      </c>
      <c r="AV83" s="69"/>
      <c r="AW83" s="69"/>
      <c r="AX83" s="43">
        <f t="shared" si="2"/>
        <v>234000</v>
      </c>
      <c r="AY83" s="41">
        <f t="shared" si="3"/>
        <v>66456000</v>
      </c>
      <c r="AZ83" s="65"/>
    </row>
    <row r="84" spans="1:52" s="36" customFormat="1" ht="75">
      <c r="A84" s="35" t="s">
        <v>1149</v>
      </c>
      <c r="B84" s="37">
        <v>80</v>
      </c>
      <c r="C84" s="37" t="s">
        <v>1214</v>
      </c>
      <c r="D84" s="37" t="s">
        <v>1215</v>
      </c>
      <c r="E84" s="37" t="s">
        <v>148</v>
      </c>
      <c r="F84" s="38" t="s">
        <v>148</v>
      </c>
      <c r="G84" s="37" t="s">
        <v>29</v>
      </c>
      <c r="H84" s="37" t="s">
        <v>9</v>
      </c>
      <c r="I84" s="37" t="s">
        <v>399</v>
      </c>
      <c r="J84" s="37" t="s">
        <v>265</v>
      </c>
      <c r="K84" s="37">
        <v>4</v>
      </c>
      <c r="L84" s="37" t="s">
        <v>234</v>
      </c>
      <c r="M84" s="37" t="s">
        <v>1216</v>
      </c>
      <c r="N84" s="37" t="s">
        <v>1155</v>
      </c>
      <c r="O84" s="37" t="s">
        <v>526</v>
      </c>
      <c r="P84" s="37" t="s">
        <v>10</v>
      </c>
      <c r="Q84" s="40">
        <v>179000</v>
      </c>
      <c r="R84" s="40">
        <v>133</v>
      </c>
      <c r="S84" s="69"/>
      <c r="T84" s="69">
        <v>120000</v>
      </c>
      <c r="U84" s="69"/>
      <c r="V84" s="69"/>
      <c r="W84" s="69"/>
      <c r="X84" s="69"/>
      <c r="Y84" s="69"/>
      <c r="Z84" s="69">
        <v>25000</v>
      </c>
      <c r="AA84" s="69"/>
      <c r="AB84" s="69"/>
      <c r="AC84" s="69">
        <v>20000</v>
      </c>
      <c r="AD84" s="69"/>
      <c r="AE84" s="69"/>
      <c r="AF84" s="69">
        <v>10000</v>
      </c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>
        <v>4000</v>
      </c>
      <c r="AT84" s="69"/>
      <c r="AU84" s="69"/>
      <c r="AV84" s="69"/>
      <c r="AW84" s="69"/>
      <c r="AX84" s="43">
        <f t="shared" si="2"/>
        <v>179000</v>
      </c>
      <c r="AY84" s="41">
        <f t="shared" si="3"/>
        <v>23807000</v>
      </c>
      <c r="AZ84" s="65"/>
    </row>
    <row r="85" spans="1:52" s="36" customFormat="1" ht="75">
      <c r="A85" s="35" t="s">
        <v>1149</v>
      </c>
      <c r="B85" s="37">
        <v>81</v>
      </c>
      <c r="C85" s="37" t="s">
        <v>1217</v>
      </c>
      <c r="D85" s="37" t="s">
        <v>1218</v>
      </c>
      <c r="E85" s="37" t="s">
        <v>45</v>
      </c>
      <c r="F85" s="38" t="s">
        <v>1219</v>
      </c>
      <c r="G85" s="37" t="s">
        <v>12</v>
      </c>
      <c r="H85" s="37" t="s">
        <v>9</v>
      </c>
      <c r="I85" s="37" t="s">
        <v>211</v>
      </c>
      <c r="J85" s="37" t="s">
        <v>1220</v>
      </c>
      <c r="K85" s="37">
        <v>4</v>
      </c>
      <c r="L85" s="37" t="s">
        <v>213</v>
      </c>
      <c r="M85" s="37" t="s">
        <v>1221</v>
      </c>
      <c r="N85" s="37" t="s">
        <v>1155</v>
      </c>
      <c r="O85" s="37" t="s">
        <v>526</v>
      </c>
      <c r="P85" s="37" t="s">
        <v>10</v>
      </c>
      <c r="Q85" s="40">
        <v>237000</v>
      </c>
      <c r="R85" s="40">
        <v>315</v>
      </c>
      <c r="S85" s="69">
        <v>120000</v>
      </c>
      <c r="T85" s="69">
        <v>48000</v>
      </c>
      <c r="U85" s="69"/>
      <c r="V85" s="69"/>
      <c r="W85" s="69"/>
      <c r="X85" s="69"/>
      <c r="Y85" s="69"/>
      <c r="Z85" s="69">
        <v>3000</v>
      </c>
      <c r="AA85" s="69"/>
      <c r="AB85" s="69">
        <v>40000</v>
      </c>
      <c r="AC85" s="69">
        <v>3000</v>
      </c>
      <c r="AD85" s="69"/>
      <c r="AE85" s="69"/>
      <c r="AF85" s="69"/>
      <c r="AG85" s="69"/>
      <c r="AH85" s="69"/>
      <c r="AI85" s="69"/>
      <c r="AJ85" s="69">
        <v>20000</v>
      </c>
      <c r="AK85" s="69"/>
      <c r="AL85" s="69"/>
      <c r="AM85" s="69"/>
      <c r="AN85" s="69">
        <v>1000</v>
      </c>
      <c r="AO85" s="69"/>
      <c r="AP85" s="69"/>
      <c r="AQ85" s="69"/>
      <c r="AR85" s="69"/>
      <c r="AS85" s="69"/>
      <c r="AT85" s="69"/>
      <c r="AU85" s="69">
        <v>2000</v>
      </c>
      <c r="AV85" s="69"/>
      <c r="AW85" s="69"/>
      <c r="AX85" s="43">
        <f t="shared" si="2"/>
        <v>237000</v>
      </c>
      <c r="AY85" s="41">
        <f t="shared" si="3"/>
        <v>74655000</v>
      </c>
      <c r="AZ85" s="65"/>
    </row>
    <row r="86" spans="1:52" s="36" customFormat="1" ht="180">
      <c r="A86" s="35" t="s">
        <v>1054</v>
      </c>
      <c r="B86" s="37">
        <v>82</v>
      </c>
      <c r="C86" s="37" t="s">
        <v>1362</v>
      </c>
      <c r="D86" s="37" t="s">
        <v>1363</v>
      </c>
      <c r="E86" s="37" t="s">
        <v>1364</v>
      </c>
      <c r="F86" s="38" t="s">
        <v>149</v>
      </c>
      <c r="G86" s="37" t="s">
        <v>150</v>
      </c>
      <c r="H86" s="37" t="s">
        <v>9</v>
      </c>
      <c r="I86" s="37" t="s">
        <v>211</v>
      </c>
      <c r="J86" s="37" t="s">
        <v>1365</v>
      </c>
      <c r="K86" s="37">
        <v>4</v>
      </c>
      <c r="L86" s="37" t="s">
        <v>213</v>
      </c>
      <c r="M86" s="37" t="s">
        <v>1366</v>
      </c>
      <c r="N86" s="37" t="s">
        <v>1060</v>
      </c>
      <c r="O86" s="37" t="s">
        <v>526</v>
      </c>
      <c r="P86" s="37" t="s">
        <v>10</v>
      </c>
      <c r="Q86" s="40">
        <v>409000</v>
      </c>
      <c r="R86" s="40">
        <v>219</v>
      </c>
      <c r="S86" s="69">
        <v>12000</v>
      </c>
      <c r="T86" s="69">
        <v>12000</v>
      </c>
      <c r="U86" s="69">
        <v>3000</v>
      </c>
      <c r="V86" s="69"/>
      <c r="W86" s="69"/>
      <c r="X86" s="69">
        <v>2000</v>
      </c>
      <c r="Y86" s="69"/>
      <c r="Z86" s="69">
        <v>10000</v>
      </c>
      <c r="AA86" s="69">
        <v>20000</v>
      </c>
      <c r="AB86" s="69"/>
      <c r="AC86" s="69"/>
      <c r="AD86" s="69"/>
      <c r="AE86" s="69">
        <v>50000</v>
      </c>
      <c r="AF86" s="69">
        <v>200000</v>
      </c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>
        <v>100000</v>
      </c>
      <c r="AR86" s="69"/>
      <c r="AS86" s="69"/>
      <c r="AT86" s="69"/>
      <c r="AU86" s="69"/>
      <c r="AV86" s="69"/>
      <c r="AW86" s="69"/>
      <c r="AX86" s="43">
        <f t="shared" si="2"/>
        <v>409000</v>
      </c>
      <c r="AY86" s="41">
        <f t="shared" si="3"/>
        <v>89571000</v>
      </c>
      <c r="AZ86" s="65"/>
    </row>
    <row r="87" spans="1:52" s="36" customFormat="1" ht="75">
      <c r="A87" s="37" t="s">
        <v>1453</v>
      </c>
      <c r="B87" s="37">
        <v>83</v>
      </c>
      <c r="C87" s="37" t="s">
        <v>1454</v>
      </c>
      <c r="D87" s="37" t="s">
        <v>1455</v>
      </c>
      <c r="E87" s="37" t="s">
        <v>1456</v>
      </c>
      <c r="F87" s="38" t="s">
        <v>149</v>
      </c>
      <c r="G87" s="37" t="s">
        <v>151</v>
      </c>
      <c r="H87" s="37" t="s">
        <v>9</v>
      </c>
      <c r="I87" s="37" t="s">
        <v>314</v>
      </c>
      <c r="J87" s="37" t="s">
        <v>1457</v>
      </c>
      <c r="K87" s="37">
        <v>4</v>
      </c>
      <c r="L87" s="37" t="s">
        <v>234</v>
      </c>
      <c r="M87" s="37" t="s">
        <v>1458</v>
      </c>
      <c r="N87" s="37" t="s">
        <v>1459</v>
      </c>
      <c r="O87" s="37" t="s">
        <v>526</v>
      </c>
      <c r="P87" s="37" t="s">
        <v>318</v>
      </c>
      <c r="Q87" s="40">
        <v>16000</v>
      </c>
      <c r="R87" s="40">
        <v>21840</v>
      </c>
      <c r="S87" s="69">
        <v>2000</v>
      </c>
      <c r="T87" s="69">
        <v>12000</v>
      </c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>
        <v>2000</v>
      </c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43">
        <f t="shared" si="2"/>
        <v>16000</v>
      </c>
      <c r="AY87" s="41">
        <f t="shared" si="3"/>
        <v>349440000</v>
      </c>
      <c r="AZ87" s="65"/>
    </row>
    <row r="88" spans="1:52" s="36" customFormat="1" ht="75">
      <c r="A88" s="35" t="s">
        <v>1149</v>
      </c>
      <c r="B88" s="37">
        <v>84</v>
      </c>
      <c r="C88" s="37" t="s">
        <v>1222</v>
      </c>
      <c r="D88" s="37" t="s">
        <v>1223</v>
      </c>
      <c r="E88" s="37" t="s">
        <v>1224</v>
      </c>
      <c r="F88" s="38" t="s">
        <v>152</v>
      </c>
      <c r="G88" s="37" t="s">
        <v>19</v>
      </c>
      <c r="H88" s="37" t="s">
        <v>9</v>
      </c>
      <c r="I88" s="37" t="s">
        <v>211</v>
      </c>
      <c r="J88" s="37" t="s">
        <v>1225</v>
      </c>
      <c r="K88" s="37">
        <v>4</v>
      </c>
      <c r="L88" s="37" t="s">
        <v>213</v>
      </c>
      <c r="M88" s="37" t="s">
        <v>1226</v>
      </c>
      <c r="N88" s="37" t="s">
        <v>1155</v>
      </c>
      <c r="O88" s="37" t="s">
        <v>526</v>
      </c>
      <c r="P88" s="37" t="s">
        <v>10</v>
      </c>
      <c r="Q88" s="40">
        <v>1376000</v>
      </c>
      <c r="R88" s="40">
        <v>128</v>
      </c>
      <c r="S88" s="69">
        <v>48000</v>
      </c>
      <c r="T88" s="69">
        <v>72000</v>
      </c>
      <c r="U88" s="69">
        <v>15000</v>
      </c>
      <c r="V88" s="69">
        <v>8000</v>
      </c>
      <c r="W88" s="69"/>
      <c r="X88" s="69"/>
      <c r="Y88" s="69"/>
      <c r="Z88" s="69"/>
      <c r="AA88" s="69"/>
      <c r="AB88" s="69"/>
      <c r="AC88" s="69">
        <v>10000</v>
      </c>
      <c r="AD88" s="69"/>
      <c r="AE88" s="69"/>
      <c r="AF88" s="69">
        <v>2000</v>
      </c>
      <c r="AG88" s="69"/>
      <c r="AH88" s="69"/>
      <c r="AI88" s="69"/>
      <c r="AJ88" s="69"/>
      <c r="AK88" s="69"/>
      <c r="AL88" s="69"/>
      <c r="AM88" s="69"/>
      <c r="AN88" s="69">
        <v>16000</v>
      </c>
      <c r="AO88" s="69"/>
      <c r="AP88" s="69"/>
      <c r="AQ88" s="69"/>
      <c r="AR88" s="69"/>
      <c r="AS88" s="69"/>
      <c r="AT88" s="69">
        <v>1200000</v>
      </c>
      <c r="AU88" s="69">
        <v>5000</v>
      </c>
      <c r="AV88" s="69"/>
      <c r="AW88" s="69"/>
      <c r="AX88" s="43">
        <f t="shared" si="2"/>
        <v>1376000</v>
      </c>
      <c r="AY88" s="41">
        <f t="shared" si="3"/>
        <v>176128000</v>
      </c>
      <c r="AZ88" s="65"/>
    </row>
    <row r="89" spans="1:52" s="36" customFormat="1" ht="90">
      <c r="A89" s="37" t="s">
        <v>963</v>
      </c>
      <c r="B89" s="37">
        <v>85</v>
      </c>
      <c r="C89" s="37" t="s">
        <v>1421</v>
      </c>
      <c r="D89" s="37" t="s">
        <v>1422</v>
      </c>
      <c r="E89" s="37" t="s">
        <v>1423</v>
      </c>
      <c r="F89" s="38" t="s">
        <v>154</v>
      </c>
      <c r="G89" s="37" t="s">
        <v>17</v>
      </c>
      <c r="H89" s="37" t="s">
        <v>9</v>
      </c>
      <c r="I89" s="37" t="s">
        <v>399</v>
      </c>
      <c r="J89" s="37" t="s">
        <v>1019</v>
      </c>
      <c r="K89" s="37">
        <v>4</v>
      </c>
      <c r="L89" s="37" t="s">
        <v>234</v>
      </c>
      <c r="M89" s="37" t="s">
        <v>1424</v>
      </c>
      <c r="N89" s="37" t="s">
        <v>962</v>
      </c>
      <c r="O89" s="37" t="s">
        <v>526</v>
      </c>
      <c r="P89" s="37" t="s">
        <v>10</v>
      </c>
      <c r="Q89" s="40">
        <v>348000</v>
      </c>
      <c r="R89" s="40">
        <v>1440</v>
      </c>
      <c r="S89" s="69">
        <v>48000</v>
      </c>
      <c r="T89" s="69">
        <v>36000</v>
      </c>
      <c r="U89" s="69">
        <v>200000</v>
      </c>
      <c r="V89" s="69">
        <v>10000</v>
      </c>
      <c r="W89" s="69"/>
      <c r="X89" s="69">
        <v>50000</v>
      </c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>
        <v>4000</v>
      </c>
      <c r="AV89" s="69"/>
      <c r="AW89" s="69"/>
      <c r="AX89" s="43">
        <f t="shared" si="2"/>
        <v>348000</v>
      </c>
      <c r="AY89" s="41">
        <f t="shared" si="3"/>
        <v>501120000</v>
      </c>
      <c r="AZ89" s="65"/>
    </row>
    <row r="90" spans="1:52" s="36" customFormat="1" ht="75">
      <c r="A90" s="37" t="s">
        <v>1452</v>
      </c>
      <c r="B90" s="37">
        <v>86</v>
      </c>
      <c r="C90" s="37" t="s">
        <v>1446</v>
      </c>
      <c r="D90" s="37" t="s">
        <v>1447</v>
      </c>
      <c r="E90" s="37" t="s">
        <v>1448</v>
      </c>
      <c r="F90" s="38" t="s">
        <v>1449</v>
      </c>
      <c r="G90" s="37" t="s">
        <v>24</v>
      </c>
      <c r="H90" s="37" t="s">
        <v>222</v>
      </c>
      <c r="I90" s="37" t="s">
        <v>615</v>
      </c>
      <c r="J90" s="37" t="s">
        <v>426</v>
      </c>
      <c r="K90" s="37">
        <v>4</v>
      </c>
      <c r="L90" s="37" t="s">
        <v>213</v>
      </c>
      <c r="M90" s="37" t="s">
        <v>1450</v>
      </c>
      <c r="N90" s="37" t="s">
        <v>1451</v>
      </c>
      <c r="O90" s="37" t="s">
        <v>526</v>
      </c>
      <c r="P90" s="37" t="s">
        <v>228</v>
      </c>
      <c r="Q90" s="40">
        <v>26930</v>
      </c>
      <c r="R90" s="40">
        <v>15390</v>
      </c>
      <c r="S90" s="69">
        <v>12000</v>
      </c>
      <c r="T90" s="69">
        <v>12000</v>
      </c>
      <c r="U90" s="69">
        <v>2000</v>
      </c>
      <c r="V90" s="69">
        <v>800</v>
      </c>
      <c r="W90" s="69"/>
      <c r="X90" s="69"/>
      <c r="Y90" s="69"/>
      <c r="Z90" s="69"/>
      <c r="AA90" s="69">
        <v>100</v>
      </c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>
        <v>30</v>
      </c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43">
        <f t="shared" si="2"/>
        <v>26930</v>
      </c>
      <c r="AY90" s="41">
        <f t="shared" si="3"/>
        <v>414452700</v>
      </c>
      <c r="AZ90" s="65"/>
    </row>
    <row r="91" spans="1:52" s="36" customFormat="1" ht="75">
      <c r="A91" s="37" t="s">
        <v>1016</v>
      </c>
      <c r="B91" s="37">
        <v>87</v>
      </c>
      <c r="C91" s="37" t="s">
        <v>1115</v>
      </c>
      <c r="D91" s="37" t="s">
        <v>1116</v>
      </c>
      <c r="E91" s="37" t="s">
        <v>1117</v>
      </c>
      <c r="F91" s="38" t="s">
        <v>155</v>
      </c>
      <c r="G91" s="37" t="s">
        <v>1118</v>
      </c>
      <c r="H91" s="37" t="s">
        <v>156</v>
      </c>
      <c r="I91" s="37" t="s">
        <v>1119</v>
      </c>
      <c r="J91" s="37" t="s">
        <v>1120</v>
      </c>
      <c r="K91" s="37">
        <v>4</v>
      </c>
      <c r="L91" s="37" t="s">
        <v>234</v>
      </c>
      <c r="M91" s="37" t="s">
        <v>1121</v>
      </c>
      <c r="N91" s="37" t="s">
        <v>1114</v>
      </c>
      <c r="O91" s="37" t="s">
        <v>526</v>
      </c>
      <c r="P91" s="37" t="s">
        <v>228</v>
      </c>
      <c r="Q91" s="40">
        <v>11700</v>
      </c>
      <c r="R91" s="40">
        <v>2880</v>
      </c>
      <c r="S91" s="69">
        <v>1200</v>
      </c>
      <c r="T91" s="69">
        <v>1000</v>
      </c>
      <c r="U91" s="69"/>
      <c r="V91" s="69"/>
      <c r="W91" s="69">
        <v>500</v>
      </c>
      <c r="X91" s="69"/>
      <c r="Y91" s="69">
        <v>3000</v>
      </c>
      <c r="Z91" s="69">
        <v>600</v>
      </c>
      <c r="AA91" s="69">
        <v>500</v>
      </c>
      <c r="AB91" s="69"/>
      <c r="AC91" s="69">
        <v>4000</v>
      </c>
      <c r="AD91" s="69"/>
      <c r="AE91" s="69"/>
      <c r="AF91" s="69">
        <v>100</v>
      </c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>
        <v>800</v>
      </c>
      <c r="AV91" s="69"/>
      <c r="AW91" s="69"/>
      <c r="AX91" s="43">
        <f t="shared" si="2"/>
        <v>11700</v>
      </c>
      <c r="AY91" s="41">
        <f t="shared" si="3"/>
        <v>33696000</v>
      </c>
      <c r="AZ91" s="65"/>
    </row>
    <row r="92" spans="1:52" s="36" customFormat="1" ht="120">
      <c r="A92" s="37" t="s">
        <v>668</v>
      </c>
      <c r="B92" s="37">
        <v>88</v>
      </c>
      <c r="C92" s="37" t="s">
        <v>1465</v>
      </c>
      <c r="D92" s="37" t="s">
        <v>287</v>
      </c>
      <c r="E92" s="37" t="s">
        <v>1466</v>
      </c>
      <c r="F92" s="49" t="s">
        <v>356</v>
      </c>
      <c r="G92" s="37" t="s">
        <v>30</v>
      </c>
      <c r="H92" s="37" t="s">
        <v>9</v>
      </c>
      <c r="I92" s="37" t="s">
        <v>490</v>
      </c>
      <c r="J92" s="37" t="s">
        <v>291</v>
      </c>
      <c r="K92" s="37">
        <v>4</v>
      </c>
      <c r="L92" s="37" t="s">
        <v>213</v>
      </c>
      <c r="M92" s="37" t="s">
        <v>1467</v>
      </c>
      <c r="N92" s="37" t="s">
        <v>1459</v>
      </c>
      <c r="O92" s="37" t="s">
        <v>526</v>
      </c>
      <c r="P92" s="37" t="s">
        <v>10</v>
      </c>
      <c r="Q92" s="40">
        <v>350000</v>
      </c>
      <c r="R92" s="40">
        <v>850</v>
      </c>
      <c r="S92" s="69"/>
      <c r="T92" s="69"/>
      <c r="U92" s="69"/>
      <c r="V92" s="69"/>
      <c r="W92" s="69"/>
      <c r="X92" s="69"/>
      <c r="Y92" s="116">
        <v>100000</v>
      </c>
      <c r="Z92" s="69"/>
      <c r="AA92" s="69"/>
      <c r="AB92" s="116">
        <v>250000</v>
      </c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43">
        <f t="shared" ref="AX92" si="4">SUM(S92:AW92)</f>
        <v>350000</v>
      </c>
      <c r="AY92" s="41">
        <f t="shared" ref="AY92" si="5">AX92*R92</f>
        <v>297500000</v>
      </c>
      <c r="AZ92" s="41"/>
    </row>
    <row r="93" spans="1:52" ht="18" customHeight="1">
      <c r="A93" s="118" t="s">
        <v>1477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</row>
  </sheetData>
  <autoFilter ref="A3:AZ93" xr:uid="{00000000-0001-0000-0300-000000000000}"/>
  <mergeCells count="55">
    <mergeCell ref="A2:AZ2"/>
    <mergeCell ref="A93:AZ93"/>
    <mergeCell ref="Q3:Q4"/>
    <mergeCell ref="R3:R4"/>
    <mergeCell ref="K3:K4"/>
    <mergeCell ref="L3:L4"/>
    <mergeCell ref="M3:M4"/>
    <mergeCell ref="N3:N4"/>
    <mergeCell ref="O3:O4"/>
    <mergeCell ref="A3:A4"/>
    <mergeCell ref="C3:C4"/>
    <mergeCell ref="D3:D4"/>
    <mergeCell ref="E3:E4"/>
    <mergeCell ref="J3:J4"/>
    <mergeCell ref="AS3:AS4"/>
    <mergeCell ref="AH3:AH4"/>
    <mergeCell ref="AI3:AI4"/>
    <mergeCell ref="AN3:AN4"/>
    <mergeCell ref="AO3:AO4"/>
    <mergeCell ref="AP3:AP4"/>
    <mergeCell ref="AQ3:AQ4"/>
    <mergeCell ref="AR3:AR4"/>
    <mergeCell ref="AL3:AL4"/>
    <mergeCell ref="AM3:AM4"/>
    <mergeCell ref="AK3:AK4"/>
    <mergeCell ref="AZ3:AZ4"/>
    <mergeCell ref="AU3:AU4"/>
    <mergeCell ref="AV3:AV4"/>
    <mergeCell ref="AW3:AW4"/>
    <mergeCell ref="AX3:AX4"/>
    <mergeCell ref="AY3:AY4"/>
    <mergeCell ref="AG3:AG4"/>
    <mergeCell ref="X3:X4"/>
    <mergeCell ref="Y3:Y4"/>
    <mergeCell ref="Z3:Z4"/>
    <mergeCell ref="AJ3:AJ4"/>
    <mergeCell ref="AB3:AB4"/>
    <mergeCell ref="AC3:AC4"/>
    <mergeCell ref="AD3:AD4"/>
    <mergeCell ref="AE3:AE4"/>
    <mergeCell ref="AF3:AF4"/>
    <mergeCell ref="AW1:AZ1"/>
    <mergeCell ref="AT3:AT4"/>
    <mergeCell ref="AA3:AA4"/>
    <mergeCell ref="B3:B4"/>
    <mergeCell ref="F3:F4"/>
    <mergeCell ref="G3:G4"/>
    <mergeCell ref="H3:H4"/>
    <mergeCell ref="I3:I4"/>
    <mergeCell ref="P3:P4"/>
    <mergeCell ref="S3:S4"/>
    <mergeCell ref="T3:T4"/>
    <mergeCell ref="U3:U4"/>
    <mergeCell ref="V3:V4"/>
    <mergeCell ref="W3:W4"/>
  </mergeCells>
  <pageMargins left="0.19685039370078741" right="0.19685039370078741" top="0.19685039370078741" bottom="0.19685039370078741" header="0.31496062992125984" footer="0.31496062992125984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  <pageSetUpPr fitToPage="1"/>
  </sheetPr>
  <dimension ref="A1:AZ16"/>
  <sheetViews>
    <sheetView topLeftCell="G1" zoomScale="60" zoomScaleNormal="60" workbookViewId="0">
      <selection activeCell="U5" sqref="U5"/>
    </sheetView>
  </sheetViews>
  <sheetFormatPr defaultColWidth="9.15625" defaultRowHeight="17.399999999999999"/>
  <cols>
    <col min="1" max="1" width="12.734375" style="130" customWidth="1"/>
    <col min="2" max="2" width="6.83984375" style="130" customWidth="1"/>
    <col min="3" max="3" width="11.41796875" style="130" customWidth="1"/>
    <col min="4" max="4" width="9.05078125" style="130" customWidth="1"/>
    <col min="5" max="5" width="13.734375" style="130" bestFit="1" customWidth="1"/>
    <col min="6" max="6" width="16.20703125" style="131" customWidth="1"/>
    <col min="7" max="7" width="12.578125" style="130" customWidth="1"/>
    <col min="8" max="8" width="9.734375" style="130" customWidth="1"/>
    <col min="9" max="10" width="13.41796875" style="130" customWidth="1"/>
    <col min="11" max="11" width="8.41796875" style="130" customWidth="1"/>
    <col min="12" max="12" width="11.3125" style="130" customWidth="1"/>
    <col min="13" max="13" width="20.3671875" style="130" customWidth="1"/>
    <col min="14" max="14" width="13.41796875" style="130" customWidth="1"/>
    <col min="15" max="15" width="10" style="130" customWidth="1"/>
    <col min="16" max="16" width="7.89453125" style="130" customWidth="1"/>
    <col min="17" max="18" width="11.68359375" style="132" customWidth="1"/>
    <col min="19" max="19" width="10.41796875" style="133" customWidth="1"/>
    <col min="20" max="20" width="11.68359375" style="133" customWidth="1"/>
    <col min="21" max="21" width="10" style="133" customWidth="1"/>
    <col min="22" max="22" width="8.68359375" style="133" customWidth="1"/>
    <col min="23" max="24" width="10.41796875" style="133" customWidth="1"/>
    <col min="25" max="25" width="10" style="133" customWidth="1"/>
    <col min="26" max="26" width="13.83984375" style="133" customWidth="1"/>
    <col min="27" max="27" width="10.41796875" style="133" customWidth="1"/>
    <col min="28" max="28" width="14.41796875" style="133" customWidth="1"/>
    <col min="29" max="29" width="12.26171875" style="133" customWidth="1"/>
    <col min="30" max="30" width="13.15625" style="133" customWidth="1"/>
    <col min="31" max="32" width="10" style="133" customWidth="1"/>
    <col min="33" max="33" width="8.26171875" style="133" customWidth="1"/>
    <col min="34" max="34" width="9.41796875" style="133" customWidth="1"/>
    <col min="35" max="35" width="8.15625" style="133" customWidth="1"/>
    <col min="36" max="36" width="12.15625" style="133" customWidth="1"/>
    <col min="37" max="37" width="13" style="133" customWidth="1"/>
    <col min="38" max="38" width="9.41796875" style="133" customWidth="1"/>
    <col min="39" max="39" width="7.41796875" style="133" customWidth="1"/>
    <col min="40" max="40" width="10" style="133" customWidth="1"/>
    <col min="41" max="41" width="8.68359375" style="133" customWidth="1"/>
    <col min="42" max="42" width="7.83984375" style="133" customWidth="1"/>
    <col min="43" max="43" width="7.41796875" style="133" customWidth="1"/>
    <col min="44" max="44" width="8.83984375" style="133" customWidth="1"/>
    <col min="45" max="46" width="10" style="133" customWidth="1"/>
    <col min="47" max="47" width="10.41796875" style="133" customWidth="1"/>
    <col min="48" max="48" width="12.15625" style="133" customWidth="1"/>
    <col min="49" max="49" width="9.15625" style="133" customWidth="1"/>
    <col min="50" max="50" width="12.3125" style="134" customWidth="1"/>
    <col min="51" max="51" width="15.7890625" style="132" customWidth="1"/>
    <col min="52" max="52" width="13.89453125" style="135" customWidth="1"/>
    <col min="53" max="16384" width="9.15625" style="130"/>
  </cols>
  <sheetData>
    <row r="1" spans="1:52" s="94" customFormat="1" ht="15">
      <c r="F1" s="119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1" t="s">
        <v>1468</v>
      </c>
      <c r="AX1" s="121"/>
      <c r="AY1" s="121"/>
      <c r="AZ1" s="121"/>
    </row>
    <row r="2" spans="1:52" s="94" customFormat="1" ht="57.6" customHeight="1">
      <c r="A2" s="122"/>
      <c r="B2" s="123" t="s">
        <v>1473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</row>
    <row r="3" spans="1:52" s="96" customFormat="1" ht="37.5" customHeight="1">
      <c r="A3" s="124" t="s">
        <v>194</v>
      </c>
      <c r="B3" s="93" t="s">
        <v>0</v>
      </c>
      <c r="C3" s="93" t="s">
        <v>195</v>
      </c>
      <c r="D3" s="93" t="s">
        <v>196</v>
      </c>
      <c r="E3" s="93" t="s">
        <v>197</v>
      </c>
      <c r="F3" s="93" t="s">
        <v>1</v>
      </c>
      <c r="G3" s="93" t="s">
        <v>2</v>
      </c>
      <c r="H3" s="93" t="s">
        <v>3</v>
      </c>
      <c r="I3" s="93" t="s">
        <v>4</v>
      </c>
      <c r="J3" s="93" t="s">
        <v>198</v>
      </c>
      <c r="K3" s="93" t="s">
        <v>199</v>
      </c>
      <c r="L3" s="93" t="s">
        <v>200</v>
      </c>
      <c r="M3" s="93" t="s">
        <v>201</v>
      </c>
      <c r="N3" s="93" t="s">
        <v>202</v>
      </c>
      <c r="O3" s="93" t="s">
        <v>203</v>
      </c>
      <c r="P3" s="93" t="s">
        <v>5</v>
      </c>
      <c r="Q3" s="97" t="s">
        <v>204</v>
      </c>
      <c r="R3" s="97" t="s">
        <v>205</v>
      </c>
      <c r="S3" s="93" t="s">
        <v>158</v>
      </c>
      <c r="T3" s="93" t="s">
        <v>159</v>
      </c>
      <c r="U3" s="93" t="s">
        <v>160</v>
      </c>
      <c r="V3" s="93">
        <v>268</v>
      </c>
      <c r="W3" s="93" t="s">
        <v>161</v>
      </c>
      <c r="X3" s="93" t="s">
        <v>162</v>
      </c>
      <c r="Y3" s="93" t="s">
        <v>163</v>
      </c>
      <c r="Z3" s="93" t="s">
        <v>164</v>
      </c>
      <c r="AA3" s="93" t="s">
        <v>165</v>
      </c>
      <c r="AB3" s="93" t="s">
        <v>166</v>
      </c>
      <c r="AC3" s="93" t="s">
        <v>167</v>
      </c>
      <c r="AD3" s="93" t="s">
        <v>192</v>
      </c>
      <c r="AE3" s="93" t="s">
        <v>169</v>
      </c>
      <c r="AF3" s="93" t="s">
        <v>170</v>
      </c>
      <c r="AG3" s="93" t="s">
        <v>182</v>
      </c>
      <c r="AH3" s="93" t="s">
        <v>171</v>
      </c>
      <c r="AI3" s="93" t="s">
        <v>172</v>
      </c>
      <c r="AJ3" s="93" t="s">
        <v>173</v>
      </c>
      <c r="AK3" s="93" t="s">
        <v>174</v>
      </c>
      <c r="AL3" s="93" t="s">
        <v>175</v>
      </c>
      <c r="AM3" s="93" t="s">
        <v>176</v>
      </c>
      <c r="AN3" s="93" t="s">
        <v>188</v>
      </c>
      <c r="AO3" s="93" t="s">
        <v>177</v>
      </c>
      <c r="AP3" s="93">
        <v>115</v>
      </c>
      <c r="AQ3" s="93" t="s">
        <v>184</v>
      </c>
      <c r="AR3" s="93" t="s">
        <v>178</v>
      </c>
      <c r="AS3" s="93" t="s">
        <v>179</v>
      </c>
      <c r="AT3" s="93" t="s">
        <v>189</v>
      </c>
      <c r="AU3" s="93" t="s">
        <v>180</v>
      </c>
      <c r="AV3" s="93" t="s">
        <v>181</v>
      </c>
      <c r="AW3" s="93" t="s">
        <v>183</v>
      </c>
      <c r="AX3" s="93" t="s">
        <v>6</v>
      </c>
      <c r="AY3" s="93" t="s">
        <v>894</v>
      </c>
      <c r="AZ3" s="93" t="s">
        <v>48</v>
      </c>
    </row>
    <row r="4" spans="1:52" s="96" customFormat="1" ht="15">
      <c r="A4" s="12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8"/>
      <c r="R4" s="98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</row>
    <row r="5" spans="1:52" s="94" customFormat="1" ht="165">
      <c r="A5" s="122" t="s">
        <v>1054</v>
      </c>
      <c r="B5" s="101">
        <v>1</v>
      </c>
      <c r="C5" s="101" t="s">
        <v>1055</v>
      </c>
      <c r="D5" s="101" t="s">
        <v>696</v>
      </c>
      <c r="E5" s="101" t="s">
        <v>1056</v>
      </c>
      <c r="F5" s="102" t="s">
        <v>1057</v>
      </c>
      <c r="G5" s="101" t="s">
        <v>680</v>
      </c>
      <c r="H5" s="101" t="s">
        <v>222</v>
      </c>
      <c r="I5" s="101" t="s">
        <v>223</v>
      </c>
      <c r="J5" s="101" t="s">
        <v>1058</v>
      </c>
      <c r="K5" s="101">
        <v>5</v>
      </c>
      <c r="L5" s="101" t="s">
        <v>213</v>
      </c>
      <c r="M5" s="101" t="s">
        <v>1059</v>
      </c>
      <c r="N5" s="101" t="s">
        <v>1060</v>
      </c>
      <c r="O5" s="101" t="s">
        <v>526</v>
      </c>
      <c r="P5" s="101" t="s">
        <v>374</v>
      </c>
      <c r="Q5" s="104">
        <v>500</v>
      </c>
      <c r="R5" s="104">
        <v>1587</v>
      </c>
      <c r="S5" s="114"/>
      <c r="T5" s="62"/>
      <c r="U5" s="115"/>
      <c r="V5" s="114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64"/>
      <c r="AT5" s="64"/>
      <c r="AU5" s="64">
        <v>500</v>
      </c>
      <c r="AV5" s="64"/>
      <c r="AW5" s="64"/>
      <c r="AX5" s="105">
        <f t="shared" ref="AX5:AX10" si="0">SUM(S5:AW5)</f>
        <v>500</v>
      </c>
      <c r="AY5" s="106">
        <f t="shared" ref="AY5:AY10" si="1">AX5*R5</f>
        <v>793500</v>
      </c>
      <c r="AZ5" s="125"/>
    </row>
    <row r="6" spans="1:52" s="94" customFormat="1" ht="75">
      <c r="A6" s="101" t="s">
        <v>1044</v>
      </c>
      <c r="B6" s="101">
        <v>2</v>
      </c>
      <c r="C6" s="101" t="s">
        <v>1039</v>
      </c>
      <c r="D6" s="101" t="s">
        <v>405</v>
      </c>
      <c r="E6" s="101" t="s">
        <v>1040</v>
      </c>
      <c r="F6" s="102" t="s">
        <v>105</v>
      </c>
      <c r="G6" s="101" t="s">
        <v>19</v>
      </c>
      <c r="H6" s="101" t="s">
        <v>411</v>
      </c>
      <c r="I6" s="101" t="s">
        <v>193</v>
      </c>
      <c r="J6" s="101" t="s">
        <v>390</v>
      </c>
      <c r="K6" s="101" t="s">
        <v>1041</v>
      </c>
      <c r="L6" s="101" t="s">
        <v>234</v>
      </c>
      <c r="M6" s="101" t="s">
        <v>1042</v>
      </c>
      <c r="N6" s="101" t="s">
        <v>1043</v>
      </c>
      <c r="O6" s="101" t="s">
        <v>811</v>
      </c>
      <c r="P6" s="101" t="s">
        <v>228</v>
      </c>
      <c r="Q6" s="104">
        <v>5110</v>
      </c>
      <c r="R6" s="104">
        <v>159600</v>
      </c>
      <c r="S6" s="114">
        <v>5000</v>
      </c>
      <c r="T6" s="62">
        <v>100</v>
      </c>
      <c r="U6" s="115">
        <v>10</v>
      </c>
      <c r="V6" s="114"/>
      <c r="W6" s="115"/>
      <c r="X6" s="64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64"/>
      <c r="AT6" s="64"/>
      <c r="AU6" s="64"/>
      <c r="AV6" s="64"/>
      <c r="AW6" s="64"/>
      <c r="AX6" s="105">
        <f t="shared" si="0"/>
        <v>5110</v>
      </c>
      <c r="AY6" s="106">
        <f t="shared" si="1"/>
        <v>815556000</v>
      </c>
      <c r="AZ6" s="125"/>
    </row>
    <row r="7" spans="1:52" s="96" customFormat="1" ht="165">
      <c r="A7" s="122" t="s">
        <v>1054</v>
      </c>
      <c r="B7" s="101">
        <v>3</v>
      </c>
      <c r="C7" s="101" t="s">
        <v>1061</v>
      </c>
      <c r="D7" s="101" t="s">
        <v>436</v>
      </c>
      <c r="E7" s="101" t="s">
        <v>1062</v>
      </c>
      <c r="F7" s="102" t="s">
        <v>36</v>
      </c>
      <c r="G7" s="101" t="s">
        <v>1063</v>
      </c>
      <c r="H7" s="101" t="s">
        <v>449</v>
      </c>
      <c r="I7" s="101" t="s">
        <v>629</v>
      </c>
      <c r="J7" s="101" t="s">
        <v>1064</v>
      </c>
      <c r="K7" s="101">
        <v>5</v>
      </c>
      <c r="L7" s="101" t="s">
        <v>234</v>
      </c>
      <c r="M7" s="101" t="s">
        <v>1065</v>
      </c>
      <c r="N7" s="101" t="s">
        <v>1060</v>
      </c>
      <c r="O7" s="101" t="s">
        <v>526</v>
      </c>
      <c r="P7" s="101" t="s">
        <v>228</v>
      </c>
      <c r="Q7" s="104">
        <v>20000</v>
      </c>
      <c r="R7" s="104">
        <v>12487</v>
      </c>
      <c r="S7" s="114"/>
      <c r="T7" s="62"/>
      <c r="U7" s="115"/>
      <c r="V7" s="114"/>
      <c r="W7" s="115"/>
      <c r="X7" s="64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64"/>
      <c r="AT7" s="64"/>
      <c r="AU7" s="64">
        <v>20000</v>
      </c>
      <c r="AV7" s="64"/>
      <c r="AW7" s="64"/>
      <c r="AX7" s="105">
        <f t="shared" si="0"/>
        <v>20000</v>
      </c>
      <c r="AY7" s="106">
        <f t="shared" si="1"/>
        <v>249740000</v>
      </c>
      <c r="AZ7" s="126"/>
    </row>
    <row r="8" spans="1:52" s="94" customFormat="1" ht="75">
      <c r="A8" s="101" t="s">
        <v>1044</v>
      </c>
      <c r="B8" s="101">
        <v>4</v>
      </c>
      <c r="C8" s="101" t="s">
        <v>1045</v>
      </c>
      <c r="D8" s="101" t="s">
        <v>415</v>
      </c>
      <c r="E8" s="101" t="s">
        <v>1046</v>
      </c>
      <c r="F8" s="102" t="s">
        <v>115</v>
      </c>
      <c r="G8" s="101" t="s">
        <v>26</v>
      </c>
      <c r="H8" s="101" t="s">
        <v>411</v>
      </c>
      <c r="I8" s="101" t="s">
        <v>223</v>
      </c>
      <c r="J8" s="101" t="s">
        <v>674</v>
      </c>
      <c r="K8" s="101" t="s">
        <v>1041</v>
      </c>
      <c r="L8" s="101" t="s">
        <v>234</v>
      </c>
      <c r="M8" s="101" t="s">
        <v>1047</v>
      </c>
      <c r="N8" s="101" t="s">
        <v>1048</v>
      </c>
      <c r="O8" s="101" t="s">
        <v>811</v>
      </c>
      <c r="P8" s="101" t="s">
        <v>374</v>
      </c>
      <c r="Q8" s="104">
        <v>7030</v>
      </c>
      <c r="R8" s="104">
        <v>32950</v>
      </c>
      <c r="S8" s="114">
        <v>5000</v>
      </c>
      <c r="T8" s="62">
        <v>2000</v>
      </c>
      <c r="U8" s="115"/>
      <c r="V8" s="115"/>
      <c r="W8" s="115"/>
      <c r="X8" s="115"/>
      <c r="Y8" s="115">
        <v>20</v>
      </c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64"/>
      <c r="AT8" s="64"/>
      <c r="AU8" s="64">
        <v>10</v>
      </c>
      <c r="AV8" s="64"/>
      <c r="AW8" s="64"/>
      <c r="AX8" s="105">
        <f t="shared" si="0"/>
        <v>7030</v>
      </c>
      <c r="AY8" s="106">
        <f t="shared" si="1"/>
        <v>231638500</v>
      </c>
      <c r="AZ8" s="127"/>
    </row>
    <row r="9" spans="1:52" s="94" customFormat="1" ht="105">
      <c r="A9" s="101" t="s">
        <v>477</v>
      </c>
      <c r="B9" s="101">
        <v>5</v>
      </c>
      <c r="C9" s="101" t="s">
        <v>1049</v>
      </c>
      <c r="D9" s="101" t="s">
        <v>488</v>
      </c>
      <c r="E9" s="101" t="s">
        <v>1050</v>
      </c>
      <c r="F9" s="102" t="s">
        <v>97</v>
      </c>
      <c r="G9" s="101" t="s">
        <v>122</v>
      </c>
      <c r="H9" s="101" t="s">
        <v>411</v>
      </c>
      <c r="I9" s="101" t="s">
        <v>223</v>
      </c>
      <c r="J9" s="101" t="s">
        <v>1051</v>
      </c>
      <c r="K9" s="101" t="s">
        <v>1041</v>
      </c>
      <c r="L9" s="101" t="s">
        <v>709</v>
      </c>
      <c r="M9" s="101" t="s">
        <v>1052</v>
      </c>
      <c r="N9" s="101" t="s">
        <v>1053</v>
      </c>
      <c r="O9" s="101" t="s">
        <v>511</v>
      </c>
      <c r="P9" s="101" t="s">
        <v>603</v>
      </c>
      <c r="Q9" s="104">
        <v>20000</v>
      </c>
      <c r="R9" s="104">
        <v>1020</v>
      </c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>
        <v>20000</v>
      </c>
      <c r="AV9" s="128"/>
      <c r="AW9" s="128"/>
      <c r="AX9" s="105">
        <f t="shared" si="0"/>
        <v>20000</v>
      </c>
      <c r="AY9" s="106">
        <f t="shared" si="1"/>
        <v>20400000</v>
      </c>
      <c r="AZ9" s="125"/>
    </row>
    <row r="10" spans="1:52" s="94" customFormat="1" ht="105">
      <c r="A10" s="101" t="s">
        <v>1078</v>
      </c>
      <c r="B10" s="101">
        <v>6</v>
      </c>
      <c r="C10" s="101" t="s">
        <v>1071</v>
      </c>
      <c r="D10" s="101" t="s">
        <v>494</v>
      </c>
      <c r="E10" s="101" t="s">
        <v>1072</v>
      </c>
      <c r="F10" s="102" t="s">
        <v>123</v>
      </c>
      <c r="G10" s="101" t="s">
        <v>124</v>
      </c>
      <c r="H10" s="101" t="s">
        <v>411</v>
      </c>
      <c r="I10" s="101" t="s">
        <v>1073</v>
      </c>
      <c r="J10" s="101" t="s">
        <v>1074</v>
      </c>
      <c r="K10" s="101">
        <v>5</v>
      </c>
      <c r="L10" s="101" t="s">
        <v>213</v>
      </c>
      <c r="M10" s="101" t="s">
        <v>1075</v>
      </c>
      <c r="N10" s="101" t="s">
        <v>1076</v>
      </c>
      <c r="O10" s="101" t="s">
        <v>1077</v>
      </c>
      <c r="P10" s="101" t="s">
        <v>374</v>
      </c>
      <c r="Q10" s="104">
        <v>21700</v>
      </c>
      <c r="R10" s="104">
        <v>120950</v>
      </c>
      <c r="S10" s="128">
        <v>12000</v>
      </c>
      <c r="T10" s="128">
        <v>6000</v>
      </c>
      <c r="U10" s="128">
        <v>500</v>
      </c>
      <c r="V10" s="128">
        <v>3200</v>
      </c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05">
        <f t="shared" si="0"/>
        <v>21700</v>
      </c>
      <c r="AY10" s="106">
        <f t="shared" si="1"/>
        <v>2624615000</v>
      </c>
      <c r="AZ10" s="125"/>
    </row>
    <row r="11" spans="1:52" s="94" customFormat="1" ht="150">
      <c r="A11" s="122" t="s">
        <v>206</v>
      </c>
      <c r="B11" s="101">
        <v>7</v>
      </c>
      <c r="C11" s="101" t="s">
        <v>1017</v>
      </c>
      <c r="D11" s="101" t="s">
        <v>328</v>
      </c>
      <c r="E11" s="101" t="s">
        <v>1018</v>
      </c>
      <c r="F11" s="102" t="s">
        <v>138</v>
      </c>
      <c r="G11" s="101" t="s">
        <v>187</v>
      </c>
      <c r="H11" s="101" t="s">
        <v>9</v>
      </c>
      <c r="I11" s="101" t="s">
        <v>211</v>
      </c>
      <c r="J11" s="101" t="s">
        <v>1019</v>
      </c>
      <c r="K11" s="101">
        <v>5</v>
      </c>
      <c r="L11" s="101" t="s">
        <v>213</v>
      </c>
      <c r="M11" s="101" t="s">
        <v>1020</v>
      </c>
      <c r="N11" s="101" t="s">
        <v>1021</v>
      </c>
      <c r="O11" s="101" t="s">
        <v>526</v>
      </c>
      <c r="P11" s="101" t="s">
        <v>10</v>
      </c>
      <c r="Q11" s="104">
        <v>15000</v>
      </c>
      <c r="R11" s="104">
        <v>3297</v>
      </c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>
        <v>15000</v>
      </c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05">
        <f t="shared" ref="AX11:AX14" si="2">SUM(S11:AW11)</f>
        <v>15000</v>
      </c>
      <c r="AY11" s="106">
        <f t="shared" ref="AY11:AY14" si="3">AX11*R11</f>
        <v>49455000</v>
      </c>
      <c r="AZ11" s="125"/>
    </row>
    <row r="12" spans="1:52" s="94" customFormat="1" ht="165">
      <c r="A12" s="122" t="s">
        <v>1054</v>
      </c>
      <c r="B12" s="101">
        <v>8</v>
      </c>
      <c r="C12" s="101" t="s">
        <v>1066</v>
      </c>
      <c r="D12" s="101" t="s">
        <v>208</v>
      </c>
      <c r="E12" s="101" t="s">
        <v>1067</v>
      </c>
      <c r="F12" s="102" t="s">
        <v>38</v>
      </c>
      <c r="G12" s="101" t="s">
        <v>1068</v>
      </c>
      <c r="H12" s="101" t="s">
        <v>11</v>
      </c>
      <c r="I12" s="101" t="s">
        <v>255</v>
      </c>
      <c r="J12" s="101" t="s">
        <v>1069</v>
      </c>
      <c r="K12" s="101">
        <v>5</v>
      </c>
      <c r="L12" s="101" t="s">
        <v>234</v>
      </c>
      <c r="M12" s="101" t="s">
        <v>1070</v>
      </c>
      <c r="N12" s="101" t="s">
        <v>1060</v>
      </c>
      <c r="O12" s="101" t="s">
        <v>526</v>
      </c>
      <c r="P12" s="101" t="s">
        <v>228</v>
      </c>
      <c r="Q12" s="104">
        <v>450</v>
      </c>
      <c r="R12" s="104">
        <v>2075</v>
      </c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>
        <v>450</v>
      </c>
      <c r="AV12" s="128"/>
      <c r="AW12" s="128"/>
      <c r="AX12" s="105">
        <f t="shared" si="2"/>
        <v>450</v>
      </c>
      <c r="AY12" s="106">
        <f t="shared" si="3"/>
        <v>933750</v>
      </c>
      <c r="AZ12" s="125"/>
    </row>
    <row r="13" spans="1:52" s="94" customFormat="1" ht="75">
      <c r="A13" s="122" t="s">
        <v>206</v>
      </c>
      <c r="B13" s="101">
        <v>9</v>
      </c>
      <c r="C13" s="101" t="s">
        <v>1022</v>
      </c>
      <c r="D13" s="101" t="s">
        <v>888</v>
      </c>
      <c r="E13" s="101" t="s">
        <v>1023</v>
      </c>
      <c r="F13" s="102" t="s">
        <v>1024</v>
      </c>
      <c r="G13" s="101" t="s">
        <v>1025</v>
      </c>
      <c r="H13" s="101" t="s">
        <v>222</v>
      </c>
      <c r="I13" s="101" t="s">
        <v>223</v>
      </c>
      <c r="J13" s="101" t="s">
        <v>1026</v>
      </c>
      <c r="K13" s="101">
        <v>5</v>
      </c>
      <c r="L13" s="101" t="s">
        <v>213</v>
      </c>
      <c r="M13" s="101" t="s">
        <v>1027</v>
      </c>
      <c r="N13" s="101" t="s">
        <v>676</v>
      </c>
      <c r="O13" s="101" t="s">
        <v>677</v>
      </c>
      <c r="P13" s="101" t="s">
        <v>374</v>
      </c>
      <c r="Q13" s="104">
        <v>10000</v>
      </c>
      <c r="R13" s="104">
        <v>7200</v>
      </c>
      <c r="S13" s="128"/>
      <c r="T13" s="128"/>
      <c r="U13" s="128">
        <v>10000</v>
      </c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05">
        <f t="shared" si="2"/>
        <v>10000</v>
      </c>
      <c r="AY13" s="106">
        <f t="shared" si="3"/>
        <v>72000000</v>
      </c>
      <c r="AZ13" s="125"/>
    </row>
    <row r="14" spans="1:52" s="94" customFormat="1" ht="150">
      <c r="A14" s="122" t="s">
        <v>206</v>
      </c>
      <c r="B14" s="101">
        <v>10</v>
      </c>
      <c r="C14" s="101" t="s">
        <v>1028</v>
      </c>
      <c r="D14" s="101" t="s">
        <v>723</v>
      </c>
      <c r="E14" s="101" t="s">
        <v>1029</v>
      </c>
      <c r="F14" s="102" t="s">
        <v>154</v>
      </c>
      <c r="G14" s="101" t="s">
        <v>17</v>
      </c>
      <c r="H14" s="101" t="s">
        <v>9</v>
      </c>
      <c r="I14" s="101" t="s">
        <v>399</v>
      </c>
      <c r="J14" s="101" t="s">
        <v>1019</v>
      </c>
      <c r="K14" s="101">
        <v>5</v>
      </c>
      <c r="L14" s="101" t="s">
        <v>234</v>
      </c>
      <c r="M14" s="101" t="s">
        <v>1030</v>
      </c>
      <c r="N14" s="101" t="s">
        <v>1021</v>
      </c>
      <c r="O14" s="101" t="s">
        <v>526</v>
      </c>
      <c r="P14" s="101" t="s">
        <v>10</v>
      </c>
      <c r="Q14" s="104">
        <v>2000</v>
      </c>
      <c r="R14" s="104">
        <v>1440</v>
      </c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>
        <v>2000</v>
      </c>
      <c r="AV14" s="128"/>
      <c r="AW14" s="128"/>
      <c r="AX14" s="105">
        <f t="shared" si="2"/>
        <v>2000</v>
      </c>
      <c r="AY14" s="106">
        <f t="shared" si="3"/>
        <v>2880000</v>
      </c>
      <c r="AZ14" s="125"/>
    </row>
    <row r="15" spans="1:52" s="96" customFormat="1" ht="300">
      <c r="A15" s="101" t="s">
        <v>1038</v>
      </c>
      <c r="B15" s="101">
        <v>11</v>
      </c>
      <c r="C15" s="101" t="s">
        <v>1031</v>
      </c>
      <c r="D15" s="101" t="s">
        <v>981</v>
      </c>
      <c r="E15" s="101" t="s">
        <v>1032</v>
      </c>
      <c r="F15" s="102" t="s">
        <v>1033</v>
      </c>
      <c r="G15" s="101" t="s">
        <v>686</v>
      </c>
      <c r="H15" s="101" t="s">
        <v>222</v>
      </c>
      <c r="I15" s="101" t="s">
        <v>1034</v>
      </c>
      <c r="J15" s="101" t="s">
        <v>1035</v>
      </c>
      <c r="K15" s="101">
        <v>5</v>
      </c>
      <c r="L15" s="101" t="s">
        <v>213</v>
      </c>
      <c r="M15" s="101" t="s">
        <v>1036</v>
      </c>
      <c r="N15" s="101" t="s">
        <v>1037</v>
      </c>
      <c r="O15" s="101" t="s">
        <v>899</v>
      </c>
      <c r="P15" s="101" t="s">
        <v>228</v>
      </c>
      <c r="Q15" s="104">
        <v>1200</v>
      </c>
      <c r="R15" s="104">
        <v>1800000</v>
      </c>
      <c r="S15" s="128">
        <v>1200</v>
      </c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05">
        <f t="shared" ref="AX15" si="4">SUM(S15:AW15)</f>
        <v>1200</v>
      </c>
      <c r="AY15" s="106">
        <f t="shared" ref="AY15" si="5">AX15*R15</f>
        <v>2160000000</v>
      </c>
      <c r="AZ15" s="126"/>
    </row>
    <row r="16" spans="1:52" ht="18" customHeight="1">
      <c r="A16" s="129" t="s">
        <v>1478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</row>
  </sheetData>
  <autoFilter ref="A3:BQ16" xr:uid="{00000000-0001-0000-0400-000000000000}"/>
  <mergeCells count="55">
    <mergeCell ref="A16:AZ16"/>
    <mergeCell ref="Q3:Q4"/>
    <mergeCell ref="R3:R4"/>
    <mergeCell ref="K3:K4"/>
    <mergeCell ref="L3:L4"/>
    <mergeCell ref="M3:M4"/>
    <mergeCell ref="N3:N4"/>
    <mergeCell ref="O3:O4"/>
    <mergeCell ref="A3:A4"/>
    <mergeCell ref="C3:C4"/>
    <mergeCell ref="D3:D4"/>
    <mergeCell ref="E3:E4"/>
    <mergeCell ref="J3:J4"/>
    <mergeCell ref="AZ3:AZ4"/>
    <mergeCell ref="AH3:AH4"/>
    <mergeCell ref="AY3:AY4"/>
    <mergeCell ref="AN3:AN4"/>
    <mergeCell ref="AO3:AO4"/>
    <mergeCell ref="AP3:AP4"/>
    <mergeCell ref="AQ3:AQ4"/>
    <mergeCell ref="AR3:AR4"/>
    <mergeCell ref="AS3:AS4"/>
    <mergeCell ref="AT3:AT4"/>
    <mergeCell ref="AF3:AF4"/>
    <mergeCell ref="AU3:AU4"/>
    <mergeCell ref="AV3:AV4"/>
    <mergeCell ref="AW3:AW4"/>
    <mergeCell ref="AX3:AX4"/>
    <mergeCell ref="AI3:AI4"/>
    <mergeCell ref="AJ3:AJ4"/>
    <mergeCell ref="AK3:AK4"/>
    <mergeCell ref="AL3:AL4"/>
    <mergeCell ref="AG3:AG4"/>
    <mergeCell ref="AM3:AM4"/>
    <mergeCell ref="AB3:AB4"/>
    <mergeCell ref="AC3:AC4"/>
    <mergeCell ref="AD3:AD4"/>
    <mergeCell ref="AE3:AE4"/>
    <mergeCell ref="Z3:Z4"/>
    <mergeCell ref="AA3:AA4"/>
    <mergeCell ref="AW1:AZ1"/>
    <mergeCell ref="B2:AZ2"/>
    <mergeCell ref="B3:B4"/>
    <mergeCell ref="F3:F4"/>
    <mergeCell ref="G3:G4"/>
    <mergeCell ref="H3:H4"/>
    <mergeCell ref="I3:I4"/>
    <mergeCell ref="P3:P4"/>
    <mergeCell ref="S3:S4"/>
    <mergeCell ref="T3:T4"/>
    <mergeCell ref="U3:U4"/>
    <mergeCell ref="V3:V4"/>
    <mergeCell ref="W3:W4"/>
    <mergeCell ref="X3:X4"/>
    <mergeCell ref="Y3:Y4"/>
  </mergeCells>
  <pageMargins left="0.19685039370078741" right="0.19685039370078741" top="0.19685039370078741" bottom="0.19685039370078741" header="0.31496062992125984" footer="0.31496062992125984"/>
  <pageSetup paperSize="9" scale="6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H8:K12"/>
  <sheetViews>
    <sheetView workbookViewId="0">
      <selection activeCell="F12" sqref="F12"/>
    </sheetView>
  </sheetViews>
  <sheetFormatPr defaultRowHeight="14.4"/>
  <cols>
    <col min="10" max="10" width="13.68359375" customWidth="1"/>
    <col min="11" max="11" width="18.15625" customWidth="1"/>
  </cols>
  <sheetData>
    <row r="8" spans="8:11" ht="14.7" thickBot="1"/>
    <row r="9" spans="8:11" ht="16.5" thickBot="1">
      <c r="H9" s="25">
        <v>3</v>
      </c>
      <c r="I9" s="26">
        <v>3</v>
      </c>
      <c r="J9" s="27">
        <v>2688960000</v>
      </c>
      <c r="K9" s="27">
        <v>2688960000</v>
      </c>
    </row>
    <row r="10" spans="8:11" ht="15.6" thickBot="1">
      <c r="H10" s="28">
        <v>60</v>
      </c>
      <c r="I10" s="29">
        <v>60</v>
      </c>
      <c r="J10" s="30">
        <v>18391916000</v>
      </c>
      <c r="K10" s="31">
        <v>18391916000</v>
      </c>
    </row>
    <row r="11" spans="8:11" ht="15.6" thickBot="1">
      <c r="H11" s="28">
        <v>2</v>
      </c>
      <c r="I11" s="29">
        <v>2</v>
      </c>
      <c r="J11" s="30">
        <v>275835000</v>
      </c>
      <c r="K11" s="31">
        <v>275835000</v>
      </c>
    </row>
    <row r="12" spans="8:11">
      <c r="I12">
        <f>SUM(I9:I11)</f>
        <v>65</v>
      </c>
      <c r="J12">
        <f>SUM(J9:J11)</f>
        <v>21356711000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5:I19"/>
  <sheetViews>
    <sheetView zoomScale="80" zoomScaleNormal="80" workbookViewId="0">
      <selection activeCell="F12" sqref="F12"/>
    </sheetView>
  </sheetViews>
  <sheetFormatPr defaultRowHeight="14.4"/>
  <cols>
    <col min="4" max="4" width="26.83984375" customWidth="1"/>
    <col min="5" max="5" width="19.41796875" customWidth="1"/>
    <col min="6" max="6" width="23.578125" style="2" customWidth="1"/>
    <col min="9" max="9" width="23" customWidth="1"/>
  </cols>
  <sheetData>
    <row r="5" spans="4:9">
      <c r="D5" s="85" t="s">
        <v>76</v>
      </c>
      <c r="E5" s="87" t="s">
        <v>87</v>
      </c>
      <c r="F5" s="86" t="s">
        <v>77</v>
      </c>
      <c r="G5" s="85" t="s">
        <v>48</v>
      </c>
    </row>
    <row r="6" spans="4:9" ht="24.75" customHeight="1">
      <c r="D6" s="85"/>
      <c r="E6" s="88"/>
      <c r="F6" s="86"/>
      <c r="G6" s="85"/>
    </row>
    <row r="7" spans="4:9" ht="48.6">
      <c r="D7" s="17" t="s">
        <v>78</v>
      </c>
      <c r="E7" s="18">
        <v>210</v>
      </c>
      <c r="F7" s="19" t="e">
        <f>SUM('Gói 1 - 57'!#REF!)</f>
        <v>#REF!</v>
      </c>
      <c r="G7" s="16"/>
      <c r="I7" s="2"/>
    </row>
    <row r="8" spans="4:9" ht="48.6">
      <c r="D8" s="17" t="s">
        <v>79</v>
      </c>
      <c r="E8" s="18">
        <v>90</v>
      </c>
      <c r="F8" s="19" t="e">
        <f>SUM(#REF!)</f>
        <v>#REF!</v>
      </c>
      <c r="G8" s="20"/>
    </row>
    <row r="9" spans="4:9" ht="48.6">
      <c r="D9" s="17" t="s">
        <v>80</v>
      </c>
      <c r="E9" s="18">
        <v>42</v>
      </c>
      <c r="F9" s="19" t="e">
        <f>SUM(#REF!)</f>
        <v>#REF!</v>
      </c>
      <c r="G9" s="20"/>
    </row>
    <row r="10" spans="4:9" ht="48.6">
      <c r="D10" s="17" t="s">
        <v>81</v>
      </c>
      <c r="E10" s="18">
        <v>311</v>
      </c>
      <c r="F10" s="19" t="e">
        <f>SUM(#REF!)</f>
        <v>#REF!</v>
      </c>
      <c r="G10" s="20"/>
    </row>
    <row r="11" spans="4:9" ht="48.6">
      <c r="D11" s="17" t="s">
        <v>82</v>
      </c>
      <c r="E11" s="18">
        <v>21</v>
      </c>
      <c r="F11" s="19" t="e">
        <f>SUM(#REF!)</f>
        <v>#REF!</v>
      </c>
      <c r="G11" s="20"/>
    </row>
    <row r="12" spans="4:9" ht="17.7">
      <c r="D12" s="17" t="s">
        <v>83</v>
      </c>
      <c r="E12" s="18">
        <v>35</v>
      </c>
      <c r="F12" s="19" t="e">
        <f>SUM(#REF!)</f>
        <v>#REF!</v>
      </c>
      <c r="G12" s="20"/>
    </row>
    <row r="13" spans="4:9" ht="32.4">
      <c r="D13" s="17" t="s">
        <v>88</v>
      </c>
      <c r="E13" s="18">
        <f>SUM(E14:E15)</f>
        <v>192</v>
      </c>
      <c r="F13" s="19" t="e">
        <f>SUM(F14:F15)</f>
        <v>#REF!</v>
      </c>
      <c r="G13" s="20"/>
    </row>
    <row r="14" spans="4:9" ht="32.4">
      <c r="D14" s="21" t="s">
        <v>84</v>
      </c>
      <c r="E14" s="18">
        <v>75</v>
      </c>
      <c r="F14" s="19" t="e">
        <f>SUM(#REF!)</f>
        <v>#REF!</v>
      </c>
      <c r="G14" s="22"/>
    </row>
    <row r="15" spans="4:9" ht="32.4">
      <c r="D15" s="21" t="s">
        <v>85</v>
      </c>
      <c r="E15" s="18">
        <v>117</v>
      </c>
      <c r="F15" s="19" t="e">
        <f>SUM(#REF!)</f>
        <v>#REF!</v>
      </c>
      <c r="G15" s="22"/>
    </row>
    <row r="16" spans="4:9" ht="17.399999999999999">
      <c r="D16" s="16" t="s">
        <v>86</v>
      </c>
      <c r="E16" s="23">
        <f>SUM(E7:E13)</f>
        <v>901</v>
      </c>
      <c r="F16" s="24" t="e">
        <f>SUM(F7:F13)</f>
        <v>#REF!</v>
      </c>
      <c r="G16" s="16"/>
    </row>
    <row r="19" spans="6:6">
      <c r="F19" s="2" t="e">
        <f ca="1">[1]!vnd(F16)</f>
        <v>#NAME?</v>
      </c>
    </row>
  </sheetData>
  <mergeCells count="4">
    <mergeCell ref="D5:D6"/>
    <mergeCell ref="F5:F6"/>
    <mergeCell ref="G5:G6"/>
    <mergeCell ref="E5:E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12"/>
  <sheetViews>
    <sheetView workbookViewId="0">
      <selection activeCell="F12" sqref="F12"/>
    </sheetView>
  </sheetViews>
  <sheetFormatPr defaultRowHeight="14.4"/>
  <cols>
    <col min="9" max="9" width="14.68359375" customWidth="1"/>
    <col min="12" max="12" width="15.26171875" customWidth="1"/>
  </cols>
  <sheetData>
    <row r="2" spans="1:13">
      <c r="A2" s="10" t="s">
        <v>59</v>
      </c>
    </row>
    <row r="3" spans="1:13">
      <c r="A3" s="91" t="s">
        <v>49</v>
      </c>
      <c r="B3" s="91" t="s">
        <v>54</v>
      </c>
      <c r="C3" s="91" t="s">
        <v>52</v>
      </c>
      <c r="D3" s="91" t="s">
        <v>60</v>
      </c>
      <c r="E3" s="91" t="s">
        <v>61</v>
      </c>
      <c r="F3" s="91" t="s">
        <v>55</v>
      </c>
      <c r="G3" s="91" t="s">
        <v>5</v>
      </c>
      <c r="H3" s="91" t="s">
        <v>6</v>
      </c>
      <c r="I3" s="91" t="s">
        <v>62</v>
      </c>
      <c r="J3" s="91" t="s">
        <v>63</v>
      </c>
      <c r="K3" s="91" t="s">
        <v>64</v>
      </c>
      <c r="L3" s="91"/>
      <c r="M3" s="91"/>
    </row>
    <row r="4" spans="1:13" ht="61.5">
      <c r="A4" s="91"/>
      <c r="B4" s="91"/>
      <c r="C4" s="91"/>
      <c r="D4" s="91"/>
      <c r="E4" s="91"/>
      <c r="F4" s="91"/>
      <c r="G4" s="91"/>
      <c r="H4" s="91"/>
      <c r="I4" s="91"/>
      <c r="J4" s="91"/>
      <c r="K4" s="11" t="s">
        <v>65</v>
      </c>
      <c r="L4" s="11" t="s">
        <v>54</v>
      </c>
      <c r="M4" s="11" t="s">
        <v>66</v>
      </c>
    </row>
    <row r="5" spans="1:13" ht="24.6">
      <c r="A5" s="12">
        <v>1</v>
      </c>
      <c r="B5" s="12" t="s">
        <v>67</v>
      </c>
      <c r="C5" s="12"/>
      <c r="D5" s="12"/>
      <c r="E5" s="12"/>
      <c r="F5" s="12"/>
      <c r="G5" s="12" t="s">
        <v>50</v>
      </c>
      <c r="H5" s="12"/>
      <c r="I5" s="12"/>
      <c r="J5" s="12"/>
      <c r="K5" s="12"/>
      <c r="L5" s="12"/>
      <c r="M5" s="12"/>
    </row>
    <row r="6" spans="1:13" ht="24.6">
      <c r="A6" s="12"/>
      <c r="B6" s="12"/>
      <c r="C6" s="12" t="s">
        <v>68</v>
      </c>
      <c r="D6" s="12"/>
      <c r="E6" s="12"/>
      <c r="F6" s="12"/>
      <c r="G6" s="12"/>
      <c r="H6" s="13">
        <v>15000</v>
      </c>
      <c r="I6" s="13">
        <v>2898</v>
      </c>
      <c r="J6" s="12" t="s">
        <v>69</v>
      </c>
      <c r="K6" s="12"/>
      <c r="L6" s="12"/>
      <c r="M6" s="12"/>
    </row>
    <row r="7" spans="1:13" ht="24.6">
      <c r="A7" s="89"/>
      <c r="B7" s="89"/>
      <c r="C7" s="89" t="s">
        <v>70</v>
      </c>
      <c r="D7" s="89"/>
      <c r="E7" s="89"/>
      <c r="F7" s="89"/>
      <c r="G7" s="89"/>
      <c r="H7" s="90">
        <v>20000</v>
      </c>
      <c r="I7" s="90">
        <v>2100</v>
      </c>
      <c r="J7" s="89"/>
      <c r="K7" s="12" t="s">
        <v>71</v>
      </c>
      <c r="L7" s="12" t="s">
        <v>72</v>
      </c>
      <c r="M7" s="13">
        <v>2100</v>
      </c>
    </row>
    <row r="8" spans="1:13" ht="24.6">
      <c r="A8" s="89"/>
      <c r="B8" s="89"/>
      <c r="C8" s="89"/>
      <c r="D8" s="89"/>
      <c r="E8" s="89"/>
      <c r="F8" s="89"/>
      <c r="G8" s="89"/>
      <c r="H8" s="90"/>
      <c r="I8" s="90"/>
      <c r="J8" s="89"/>
      <c r="K8" s="12" t="s">
        <v>71</v>
      </c>
      <c r="L8" s="12" t="s">
        <v>72</v>
      </c>
      <c r="M8" s="13">
        <v>2245</v>
      </c>
    </row>
    <row r="9" spans="1:13" ht="24.6">
      <c r="A9" s="89"/>
      <c r="B9" s="89"/>
      <c r="C9" s="89"/>
      <c r="D9" s="89"/>
      <c r="E9" s="89"/>
      <c r="F9" s="89"/>
      <c r="G9" s="89"/>
      <c r="H9" s="90"/>
      <c r="I9" s="90"/>
      <c r="J9" s="89"/>
      <c r="K9" s="12" t="s">
        <v>71</v>
      </c>
      <c r="L9" s="12" t="s">
        <v>72</v>
      </c>
      <c r="M9" s="13">
        <v>2450</v>
      </c>
    </row>
    <row r="10" spans="1:13">
      <c r="A10" s="12"/>
      <c r="B10" s="12"/>
      <c r="C10" s="12" t="s">
        <v>73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>
      <c r="A11" s="12">
        <v>2</v>
      </c>
      <c r="B11" s="12" t="s">
        <v>74</v>
      </c>
      <c r="C11" s="12" t="s">
        <v>74</v>
      </c>
      <c r="D11" s="12" t="s">
        <v>74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>
      <c r="A12" s="11"/>
      <c r="B12" s="11" t="s">
        <v>75</v>
      </c>
      <c r="C12" s="11" t="s">
        <v>74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</row>
  </sheetData>
  <mergeCells count="21">
    <mergeCell ref="F3:F4"/>
    <mergeCell ref="A3:A4"/>
    <mergeCell ref="B3:B4"/>
    <mergeCell ref="C3:C4"/>
    <mergeCell ref="D3:D4"/>
    <mergeCell ref="E3:E4"/>
    <mergeCell ref="A7:A9"/>
    <mergeCell ref="B7:B9"/>
    <mergeCell ref="C7:C9"/>
    <mergeCell ref="D7:D9"/>
    <mergeCell ref="E7:E9"/>
    <mergeCell ref="G3:G4"/>
    <mergeCell ref="H3:H4"/>
    <mergeCell ref="I3:I4"/>
    <mergeCell ref="J3:J4"/>
    <mergeCell ref="K3:M3"/>
    <mergeCell ref="F7:F9"/>
    <mergeCell ref="G7:G9"/>
    <mergeCell ref="H7:H9"/>
    <mergeCell ref="I7:I9"/>
    <mergeCell ref="J7:J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G3:J12"/>
  <sheetViews>
    <sheetView workbookViewId="0">
      <selection activeCell="J8" sqref="J8:J10"/>
    </sheetView>
  </sheetViews>
  <sheetFormatPr defaultRowHeight="14.4"/>
  <cols>
    <col min="7" max="7" width="16.15625" style="2" customWidth="1"/>
    <col min="10" max="10" width="13" customWidth="1"/>
  </cols>
  <sheetData>
    <row r="3" spans="7:10">
      <c r="G3" s="14">
        <v>34627308425</v>
      </c>
      <c r="H3" s="15"/>
    </row>
    <row r="4" spans="7:10">
      <c r="G4" s="2">
        <v>21012979800</v>
      </c>
    </row>
    <row r="5" spans="7:10">
      <c r="G5" s="2">
        <v>11999038200</v>
      </c>
    </row>
    <row r="6" spans="7:10">
      <c r="G6" s="2">
        <v>35414098000</v>
      </c>
    </row>
    <row r="7" spans="7:10">
      <c r="G7" s="2">
        <v>2468294100</v>
      </c>
    </row>
    <row r="8" spans="7:10">
      <c r="G8" s="2">
        <v>923835450</v>
      </c>
      <c r="J8">
        <v>386937460</v>
      </c>
    </row>
    <row r="9" spans="7:10">
      <c r="G9" s="2">
        <v>20751774500</v>
      </c>
      <c r="J9">
        <v>5520000</v>
      </c>
    </row>
    <row r="10" spans="7:10">
      <c r="G10" s="2">
        <v>4040860400</v>
      </c>
      <c r="J10">
        <v>531378000</v>
      </c>
    </row>
    <row r="11" spans="7:10">
      <c r="G11" s="2">
        <v>20669507716.5</v>
      </c>
    </row>
    <row r="12" spans="7:10">
      <c r="G12" s="2">
        <f>SUM(G3:G11)</f>
        <v>151907696591.5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Gói 1 - 57</vt:lpstr>
      <vt:lpstr>Gói 2 - 46</vt:lpstr>
      <vt:lpstr>Gói 3 - 25</vt:lpstr>
      <vt:lpstr>Gói 4 -88</vt:lpstr>
      <vt:lpstr>Gói 5 - 11</vt:lpstr>
      <vt:lpstr>Sheet5</vt:lpstr>
      <vt:lpstr>Sheet4</vt:lpstr>
      <vt:lpstr>Mẫu gói 7</vt:lpstr>
      <vt:lpstr>Sheet3</vt:lpstr>
      <vt:lpstr>Sheet2</vt:lpstr>
      <vt:lpstr>Sheet1</vt:lpstr>
      <vt:lpstr>'Gói 1 - 57'!Print_Titles</vt:lpstr>
      <vt:lpstr>'Gói 2 - 46'!Print_Titles</vt:lpstr>
      <vt:lpstr>'Gói 3 - 25'!Print_Titles</vt:lpstr>
      <vt:lpstr>'Gói 4 -88'!Print_Titles</vt:lpstr>
      <vt:lpstr>'Gói 5 - 11'!Print_Titles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2024-01-25T01:29:23Z</dcterms:modified>
</cp:coreProperties>
</file>