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60" windowWidth="15120" windowHeight="6825" tabRatio="644"/>
  </bookViews>
  <sheets>
    <sheet name="Gói 1" sheetId="35" r:id="rId1"/>
    <sheet name="2A" sheetId="40" r:id="rId2"/>
    <sheet name="2B" sheetId="41" r:id="rId3"/>
  </sheets>
  <definedNames>
    <definedName name="_xlnm._FilterDatabase" localSheetId="0" hidden="1">'Gói 1'!$B$2:$AF$124</definedName>
    <definedName name="_xlnm.Print_Titles" localSheetId="0">'Gói 1'!$2:$3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41" l="1"/>
  <c r="Y6" i="41"/>
  <c r="Y4" i="41"/>
  <c r="V4" i="41"/>
  <c r="V5" i="41"/>
  <c r="V6" i="41"/>
  <c r="AD4" i="35" l="1"/>
  <c r="AD5" i="35"/>
  <c r="AD6" i="35"/>
  <c r="AD7" i="35"/>
  <c r="AD8" i="35"/>
  <c r="AD9" i="35"/>
  <c r="AD10" i="35"/>
  <c r="AD11" i="35"/>
  <c r="AD12" i="35"/>
  <c r="AD13" i="35"/>
  <c r="AD14" i="35"/>
  <c r="AD15" i="35"/>
  <c r="AD16" i="35"/>
  <c r="AD17" i="35"/>
  <c r="AD18" i="35"/>
  <c r="AD19" i="35"/>
  <c r="AD20" i="35"/>
  <c r="AD21" i="35"/>
  <c r="AD22" i="35"/>
  <c r="AD23" i="35"/>
  <c r="AD24" i="35"/>
  <c r="AD25" i="35"/>
  <c r="AD26" i="35"/>
  <c r="AD27" i="35"/>
  <c r="AD28" i="35"/>
  <c r="AD29" i="35"/>
  <c r="AD30" i="35"/>
  <c r="AD31" i="35"/>
  <c r="AD32" i="35"/>
  <c r="AD33" i="35"/>
  <c r="AD34" i="35"/>
  <c r="AD35" i="35"/>
  <c r="AD36" i="35"/>
  <c r="AD37" i="35"/>
  <c r="AD38" i="35"/>
  <c r="AD39" i="35"/>
  <c r="AD40" i="35"/>
  <c r="AD41" i="35"/>
  <c r="AD42" i="35"/>
  <c r="AD43" i="35"/>
  <c r="AD44" i="35"/>
  <c r="AD45" i="35"/>
  <c r="AD46" i="35"/>
  <c r="AD47" i="35"/>
  <c r="AD48" i="35"/>
  <c r="AD49" i="35"/>
  <c r="AD50" i="35"/>
  <c r="AD51" i="35"/>
  <c r="AD52" i="35"/>
  <c r="AD53" i="35"/>
  <c r="AD54" i="35"/>
  <c r="AD55" i="35"/>
  <c r="AD56" i="35"/>
  <c r="AD57" i="35"/>
  <c r="AD58" i="35"/>
  <c r="AD59" i="35"/>
  <c r="AD60" i="35"/>
  <c r="AD61" i="35"/>
  <c r="AD62" i="35"/>
  <c r="AD63" i="35"/>
  <c r="AD64" i="35"/>
  <c r="AD65" i="35"/>
  <c r="AD66" i="35"/>
  <c r="AD67" i="35"/>
  <c r="AD68" i="35"/>
  <c r="AD69" i="35"/>
  <c r="AD70" i="35"/>
  <c r="AD71" i="35"/>
  <c r="AD72" i="35"/>
  <c r="AD73" i="35"/>
  <c r="AD74" i="35"/>
  <c r="AD75" i="35"/>
  <c r="AD76" i="35"/>
  <c r="AD77" i="35"/>
  <c r="AD78" i="35"/>
  <c r="AD79" i="35"/>
  <c r="AD80" i="35"/>
  <c r="AD81" i="35"/>
  <c r="AD82" i="35"/>
  <c r="AD83" i="35"/>
  <c r="AD84" i="35"/>
  <c r="AD85" i="35"/>
  <c r="AD86" i="35"/>
  <c r="AD87" i="35"/>
  <c r="AD88" i="35"/>
  <c r="AD89" i="35"/>
  <c r="AD90" i="35"/>
  <c r="AD91" i="35"/>
  <c r="AD92" i="35"/>
  <c r="AD93" i="35"/>
  <c r="AD94" i="35"/>
  <c r="AD95" i="35"/>
  <c r="AD96" i="35"/>
  <c r="AD97" i="35"/>
  <c r="AD98" i="35"/>
  <c r="AD99" i="35"/>
  <c r="AD100" i="35"/>
  <c r="AD101" i="35"/>
  <c r="AD102" i="35"/>
  <c r="AD103" i="35"/>
  <c r="AD104" i="35"/>
  <c r="AD105" i="35"/>
  <c r="AD106" i="35"/>
  <c r="AD107" i="35"/>
  <c r="AD108" i="35"/>
  <c r="AF108" i="35" s="1"/>
  <c r="AG108" i="35" s="1"/>
  <c r="AD109" i="35"/>
  <c r="AD110" i="35"/>
  <c r="AD111" i="35"/>
  <c r="AD112" i="35"/>
  <c r="AD113" i="35"/>
  <c r="AD114" i="35"/>
  <c r="AD115" i="35"/>
  <c r="AD116" i="35"/>
  <c r="AD117" i="35"/>
  <c r="AD118" i="35"/>
  <c r="AD119" i="35"/>
  <c r="AD120" i="35"/>
  <c r="AD121" i="35"/>
  <c r="AD122" i="35"/>
  <c r="AF5" i="35" l="1"/>
  <c r="AG5" i="35" s="1"/>
  <c r="AF6" i="35"/>
  <c r="AG6" i="35" s="1"/>
  <c r="AF7" i="35"/>
  <c r="AG7" i="35" s="1"/>
  <c r="AF8" i="35"/>
  <c r="AG8" i="35" s="1"/>
  <c r="AF9" i="35"/>
  <c r="AG9" i="35" s="1"/>
  <c r="AF10" i="35"/>
  <c r="AG10" i="35" s="1"/>
  <c r="AF11" i="35"/>
  <c r="AG11" i="35" s="1"/>
  <c r="AF12" i="35"/>
  <c r="AG12" i="35" s="1"/>
  <c r="AF13" i="35"/>
  <c r="AG13" i="35" s="1"/>
  <c r="AF14" i="35"/>
  <c r="AG14" i="35" s="1"/>
  <c r="AF15" i="35"/>
  <c r="AG15" i="35" s="1"/>
  <c r="AF16" i="35"/>
  <c r="AG16" i="35" s="1"/>
  <c r="AF17" i="35"/>
  <c r="AG17" i="35" s="1"/>
  <c r="AF18" i="35"/>
  <c r="AG18" i="35" s="1"/>
  <c r="AF19" i="35"/>
  <c r="AG19" i="35" s="1"/>
  <c r="AF20" i="35"/>
  <c r="AG20" i="35" s="1"/>
  <c r="AF21" i="35"/>
  <c r="AG21" i="35" s="1"/>
  <c r="AF22" i="35"/>
  <c r="AG22" i="35" s="1"/>
  <c r="AF23" i="35"/>
  <c r="AG23" i="35" s="1"/>
  <c r="AF24" i="35"/>
  <c r="AG24" i="35" s="1"/>
  <c r="AF25" i="35"/>
  <c r="AG25" i="35" s="1"/>
  <c r="AF26" i="35"/>
  <c r="AG26" i="35" s="1"/>
  <c r="AF27" i="35"/>
  <c r="AG27" i="35" s="1"/>
  <c r="AF28" i="35"/>
  <c r="AG28" i="35" s="1"/>
  <c r="AF29" i="35"/>
  <c r="AG29" i="35" s="1"/>
  <c r="AF30" i="35"/>
  <c r="AG30" i="35" s="1"/>
  <c r="AF31" i="35"/>
  <c r="AG31" i="35" s="1"/>
  <c r="AF32" i="35"/>
  <c r="AG32" i="35" s="1"/>
  <c r="AF33" i="35"/>
  <c r="AG33" i="35" s="1"/>
  <c r="AF34" i="35"/>
  <c r="AG34" i="35" s="1"/>
  <c r="AF35" i="35"/>
  <c r="AG35" i="35" s="1"/>
  <c r="AF36" i="35"/>
  <c r="AG36" i="35" s="1"/>
  <c r="AF37" i="35"/>
  <c r="AG37" i="35" s="1"/>
  <c r="AF38" i="35"/>
  <c r="AG38" i="35" s="1"/>
  <c r="AF39" i="35"/>
  <c r="AG39" i="35" s="1"/>
  <c r="AF40" i="35"/>
  <c r="AG40" i="35" s="1"/>
  <c r="AF41" i="35"/>
  <c r="AG41" i="35" s="1"/>
  <c r="AF42" i="35"/>
  <c r="AG42" i="35" s="1"/>
  <c r="AF43" i="35"/>
  <c r="AG43" i="35" s="1"/>
  <c r="AF44" i="35"/>
  <c r="AG44" i="35" s="1"/>
  <c r="AF45" i="35"/>
  <c r="AG45" i="35" s="1"/>
  <c r="AF46" i="35"/>
  <c r="AG46" i="35" s="1"/>
  <c r="AF47" i="35"/>
  <c r="AG47" i="35" s="1"/>
  <c r="AF48" i="35"/>
  <c r="AG48" i="35" s="1"/>
  <c r="AF49" i="35"/>
  <c r="AG49" i="35" s="1"/>
  <c r="AF50" i="35"/>
  <c r="AG50" i="35" s="1"/>
  <c r="AF51" i="35"/>
  <c r="AG51" i="35" s="1"/>
  <c r="AF52" i="35"/>
  <c r="AG52" i="35" s="1"/>
  <c r="AF53" i="35"/>
  <c r="AG53" i="35" s="1"/>
  <c r="AF54" i="35"/>
  <c r="AG54" i="35" s="1"/>
  <c r="AF55" i="35"/>
  <c r="AG55" i="35" s="1"/>
  <c r="AF56" i="35"/>
  <c r="AG56" i="35" s="1"/>
  <c r="AF57" i="35"/>
  <c r="AG57" i="35" s="1"/>
  <c r="AF58" i="35"/>
  <c r="AG58" i="35" s="1"/>
  <c r="AF59" i="35"/>
  <c r="AG59" i="35" s="1"/>
  <c r="AF60" i="35"/>
  <c r="AG60" i="35" s="1"/>
  <c r="AF61" i="35"/>
  <c r="AG61" i="35" s="1"/>
  <c r="AF62" i="35"/>
  <c r="AG62" i="35" s="1"/>
  <c r="AF63" i="35"/>
  <c r="AG63" i="35" s="1"/>
  <c r="AF64" i="35"/>
  <c r="AG64" i="35" s="1"/>
  <c r="AF65" i="35"/>
  <c r="AG65" i="35" s="1"/>
  <c r="AF66" i="35"/>
  <c r="AG66" i="35" s="1"/>
  <c r="AF67" i="35"/>
  <c r="AG67" i="35" s="1"/>
  <c r="AF68" i="35"/>
  <c r="AG68" i="35" s="1"/>
  <c r="AF69" i="35"/>
  <c r="AG69" i="35" s="1"/>
  <c r="AF70" i="35"/>
  <c r="AG70" i="35" s="1"/>
  <c r="AF71" i="35"/>
  <c r="AG71" i="35" s="1"/>
  <c r="AF72" i="35"/>
  <c r="AG72" i="35" s="1"/>
  <c r="AF73" i="35"/>
  <c r="AG73" i="35" s="1"/>
  <c r="AF74" i="35"/>
  <c r="AG74" i="35" s="1"/>
  <c r="AF75" i="35"/>
  <c r="AG75" i="35" s="1"/>
  <c r="AF76" i="35"/>
  <c r="AG76" i="35" s="1"/>
  <c r="AF77" i="35"/>
  <c r="AG77" i="35" s="1"/>
  <c r="AF78" i="35"/>
  <c r="AG78" i="35" s="1"/>
  <c r="AF79" i="35"/>
  <c r="AG79" i="35" s="1"/>
  <c r="AF80" i="35"/>
  <c r="AG80" i="35" s="1"/>
  <c r="AF81" i="35"/>
  <c r="AG81" i="35" s="1"/>
  <c r="AF82" i="35"/>
  <c r="AG82" i="35" s="1"/>
  <c r="AF83" i="35"/>
  <c r="AG83" i="35" s="1"/>
  <c r="AF84" i="35"/>
  <c r="AG84" i="35" s="1"/>
  <c r="AF85" i="35"/>
  <c r="AG85" i="35" s="1"/>
  <c r="AF86" i="35"/>
  <c r="AG86" i="35" s="1"/>
  <c r="AF87" i="35"/>
  <c r="AG87" i="35" s="1"/>
  <c r="AF88" i="35"/>
  <c r="AG88" i="35" s="1"/>
  <c r="AF89" i="35"/>
  <c r="AG89" i="35" s="1"/>
  <c r="AF90" i="35"/>
  <c r="AG90" i="35" s="1"/>
  <c r="AF91" i="35"/>
  <c r="AG91" i="35" s="1"/>
  <c r="AF92" i="35"/>
  <c r="AG92" i="35" s="1"/>
  <c r="AF93" i="35"/>
  <c r="AG93" i="35" s="1"/>
  <c r="AF94" i="35"/>
  <c r="AG94" i="35" s="1"/>
  <c r="AF95" i="35"/>
  <c r="AG95" i="35" s="1"/>
  <c r="AF96" i="35"/>
  <c r="AG96" i="35" s="1"/>
  <c r="AF97" i="35"/>
  <c r="AG97" i="35" s="1"/>
  <c r="AF98" i="35"/>
  <c r="AG98" i="35" s="1"/>
  <c r="AF99" i="35"/>
  <c r="AG99" i="35" s="1"/>
  <c r="AF100" i="35"/>
  <c r="AG100" i="35" s="1"/>
  <c r="AF101" i="35"/>
  <c r="AG101" i="35" s="1"/>
  <c r="AF102" i="35"/>
  <c r="AG102" i="35" s="1"/>
  <c r="AF103" i="35"/>
  <c r="AG103" i="35" s="1"/>
  <c r="AF104" i="35"/>
  <c r="AG104" i="35" s="1"/>
  <c r="AF105" i="35"/>
  <c r="AG105" i="35" s="1"/>
  <c r="AF106" i="35"/>
  <c r="AG106" i="35" s="1"/>
  <c r="AF107" i="35"/>
  <c r="AG107" i="35" s="1"/>
  <c r="AF109" i="35"/>
  <c r="AG109" i="35" s="1"/>
  <c r="AF110" i="35"/>
  <c r="AG110" i="35" s="1"/>
  <c r="AF111" i="35"/>
  <c r="AG111" i="35" s="1"/>
  <c r="AF112" i="35"/>
  <c r="AG112" i="35" s="1"/>
  <c r="AF113" i="35"/>
  <c r="AG113" i="35" s="1"/>
  <c r="AF114" i="35"/>
  <c r="AG114" i="35" s="1"/>
  <c r="AF115" i="35"/>
  <c r="AG115" i="35" s="1"/>
  <c r="AF116" i="35"/>
  <c r="AG116" i="35" s="1"/>
  <c r="AF117" i="35"/>
  <c r="AG117" i="35" s="1"/>
  <c r="AF118" i="35"/>
  <c r="AG118" i="35" s="1"/>
  <c r="AF119" i="35"/>
  <c r="AG119" i="35" s="1"/>
  <c r="AF120" i="35"/>
  <c r="AG120" i="35" s="1"/>
  <c r="AF121" i="35"/>
  <c r="AG121" i="35" s="1"/>
  <c r="AF122" i="35"/>
  <c r="AG122" i="35" s="1"/>
  <c r="AF4" i="35"/>
  <c r="AG4" i="35" s="1"/>
  <c r="AE123" i="35" l="1"/>
  <c r="X4" i="41"/>
  <c r="X5" i="41" l="1"/>
  <c r="X6" i="41"/>
  <c r="X7" i="41" l="1"/>
  <c r="L5" i="40"/>
  <c r="M5" i="40" s="1"/>
  <c r="L6" i="40"/>
  <c r="M6" i="40" s="1"/>
  <c r="L4" i="40"/>
  <c r="M4" i="40" l="1"/>
  <c r="L7" i="40"/>
</calcChain>
</file>

<file path=xl/sharedStrings.xml><?xml version="1.0" encoding="utf-8"?>
<sst xmlns="http://schemas.openxmlformats.org/spreadsheetml/2006/main" count="717" uniqueCount="305">
  <si>
    <t>Đơn vị tính</t>
  </si>
  <si>
    <t>Số lượng</t>
  </si>
  <si>
    <t>Thành tiền</t>
  </si>
  <si>
    <t>Đường dùng</t>
  </si>
  <si>
    <t>Dạng bào chế</t>
  </si>
  <si>
    <t>Uống</t>
  </si>
  <si>
    <t>Viên</t>
  </si>
  <si>
    <t>Nhỏ mắt</t>
  </si>
  <si>
    <t>Lọ</t>
  </si>
  <si>
    <t>Ống</t>
  </si>
  <si>
    <t>Gói</t>
  </si>
  <si>
    <t>Tiêm truyền</t>
  </si>
  <si>
    <t>10mg</t>
  </si>
  <si>
    <t xml:space="preserve">Viên </t>
  </si>
  <si>
    <t>Tiêm</t>
  </si>
  <si>
    <t>Chai</t>
  </si>
  <si>
    <t>5mg</t>
  </si>
  <si>
    <t>30mg</t>
  </si>
  <si>
    <t>Dùng ngoài</t>
  </si>
  <si>
    <t>100mg</t>
  </si>
  <si>
    <t>Thuốc nhỏ mắt</t>
  </si>
  <si>
    <t>Thuốc tiêm truyền</t>
  </si>
  <si>
    <t>Thuốc tiêm</t>
  </si>
  <si>
    <t>Ofloxacin</t>
  </si>
  <si>
    <t>1g</t>
  </si>
  <si>
    <t>150mg</t>
  </si>
  <si>
    <t>Rosuvastatin</t>
  </si>
  <si>
    <t xml:space="preserve">Uống </t>
  </si>
  <si>
    <t>Cefalexin</t>
  </si>
  <si>
    <t>Diosmin + Hesperidin</t>
  </si>
  <si>
    <t>Cefoperazon</t>
  </si>
  <si>
    <t>500mg</t>
  </si>
  <si>
    <t>Trimetazidin</t>
  </si>
  <si>
    <t>35mg</t>
  </si>
  <si>
    <t>Viên giải phóng có kiểm soát</t>
  </si>
  <si>
    <t>Thuốc dùng ngoài</t>
  </si>
  <si>
    <t>Tube</t>
  </si>
  <si>
    <t>Dung dịch/ hỗn dịch/ nhũ dịch uống</t>
  </si>
  <si>
    <t>Amoxicilin + Sulbactam</t>
  </si>
  <si>
    <t xml:space="preserve"> 1g + 0,5g</t>
  </si>
  <si>
    <t>Amoxicilin+ Acid clavulanic</t>
  </si>
  <si>
    <t>250mg+31,25 mg</t>
  </si>
  <si>
    <t xml:space="preserve">Viên nang </t>
  </si>
  <si>
    <t>Cefaclor</t>
  </si>
  <si>
    <t>Lọ/chai/ống/túi</t>
  </si>
  <si>
    <t>Ceftazidim</t>
  </si>
  <si>
    <t>Dung dịch/hỗn dịch/nhũ dịch uống</t>
  </si>
  <si>
    <t>450mg ; 50mg</t>
  </si>
  <si>
    <t>Kẽm sulfat</t>
  </si>
  <si>
    <t>10mg/5ml; 100ml</t>
  </si>
  <si>
    <t xml:space="preserve">Chai </t>
  </si>
  <si>
    <t>Mephenesin</t>
  </si>
  <si>
    <t xml:space="preserve">Mupirocin </t>
  </si>
  <si>
    <t>20mg/g; 5g</t>
  </si>
  <si>
    <t>Tinidazol</t>
  </si>
  <si>
    <t>500mg/ 100ml</t>
  </si>
  <si>
    <t>Acetyl leucin</t>
  </si>
  <si>
    <t>Acid amin</t>
  </si>
  <si>
    <t>10%, 200ml</t>
  </si>
  <si>
    <t>Betahistine</t>
  </si>
  <si>
    <t>12mg</t>
  </si>
  <si>
    <t>Bezafibrate</t>
  </si>
  <si>
    <t>200mg</t>
  </si>
  <si>
    <t>Budesonid</t>
  </si>
  <si>
    <t>500mcg/ 2ml</t>
  </si>
  <si>
    <t>Đường hô hấp/Khí dung</t>
  </si>
  <si>
    <t xml:space="preserve">Dung dịch/hỗn dịch khí dung </t>
  </si>
  <si>
    <t xml:space="preserve">Cefpodoxim </t>
  </si>
  <si>
    <t xml:space="preserve">Viên  </t>
  </si>
  <si>
    <t>Digoxin</t>
  </si>
  <si>
    <t>0,5mg/2ml</t>
  </si>
  <si>
    <t>Fenofibrate</t>
  </si>
  <si>
    <t>145 mg</t>
  </si>
  <si>
    <t>Kali Clorid</t>
  </si>
  <si>
    <t>Omeprazol</t>
  </si>
  <si>
    <t>40mg</t>
  </si>
  <si>
    <t>Povidon iodin</t>
  </si>
  <si>
    <t>10% / 125ml</t>
  </si>
  <si>
    <t>Theophylin</t>
  </si>
  <si>
    <t>Tên hoạt chất</t>
  </si>
  <si>
    <t>Amlodipin</t>
  </si>
  <si>
    <t>Atorvastatin</t>
  </si>
  <si>
    <t>viên</t>
  </si>
  <si>
    <t>250mg</t>
  </si>
  <si>
    <t>Cefadroxil</t>
  </si>
  <si>
    <t>Viên nang</t>
  </si>
  <si>
    <t>Bột/cốm/hạt pha uống</t>
  </si>
  <si>
    <t>Clopidogrel</t>
  </si>
  <si>
    <t>75mg</t>
  </si>
  <si>
    <t xml:space="preserve">Desloratadin </t>
  </si>
  <si>
    <t>60mg</t>
  </si>
  <si>
    <t>Kali clorid</t>
  </si>
  <si>
    <t>600mg</t>
  </si>
  <si>
    <t>500mg + 2mg</t>
  </si>
  <si>
    <t>Metformin + Glimepirid</t>
  </si>
  <si>
    <t>Amlodipin + Atorvastatin</t>
  </si>
  <si>
    <t>5mg + 10mg</t>
  </si>
  <si>
    <t>Calcitriol</t>
  </si>
  <si>
    <t>0,50mcg</t>
  </si>
  <si>
    <t>Viên hòa tan nhanh</t>
  </si>
  <si>
    <t>Clopidogrel + Acetylsalicylic acid</t>
  </si>
  <si>
    <t>75mg +75mg</t>
  </si>
  <si>
    <t>Cloramphenicol</t>
  </si>
  <si>
    <t>32mg/8ml</t>
  </si>
  <si>
    <t>Esomeprazol</t>
  </si>
  <si>
    <t>20mg</t>
  </si>
  <si>
    <t>Thuốc tiêm đông khô</t>
  </si>
  <si>
    <t>Ibuprofen</t>
  </si>
  <si>
    <t>200mg/1,5g</t>
  </si>
  <si>
    <t>Mupirocin</t>
  </si>
  <si>
    <t>Naphazolin</t>
  </si>
  <si>
    <t>0,05%, 15ml</t>
  </si>
  <si>
    <t>Đường hô hấp/Nhỏ mũi</t>
  </si>
  <si>
    <t>Thuốc nhỏ mũi</t>
  </si>
  <si>
    <t>Natri clorid</t>
  </si>
  <si>
    <t>0,9%, 8ml</t>
  </si>
  <si>
    <t>Natri montelukast</t>
  </si>
  <si>
    <t>Nước Oxy già</t>
  </si>
  <si>
    <t>3%/
20ml</t>
  </si>
  <si>
    <t>Dùng
 ngoài</t>
  </si>
  <si>
    <t>500mg + 15mg</t>
  </si>
  <si>
    <t>Piracetam</t>
  </si>
  <si>
    <t>400mg</t>
  </si>
  <si>
    <t>Salbutamol</t>
  </si>
  <si>
    <t>5mg/ 5ml (0,1%)</t>
  </si>
  <si>
    <t>182mg; 0,5mg</t>
  </si>
  <si>
    <t>Sertralin</t>
  </si>
  <si>
    <t>Sorbitol + Natri Citrat</t>
  </si>
  <si>
    <t>5g + 0,72g</t>
  </si>
  <si>
    <t>Thụt</t>
  </si>
  <si>
    <t>Thuốc thụt hậu môn/ trực tràng</t>
  </si>
  <si>
    <t>Spiramycin + Metronidazol</t>
  </si>
  <si>
    <t xml:space="preserve">750.000UI + 125mg </t>
  </si>
  <si>
    <t>Tranexamic acid</t>
  </si>
  <si>
    <t>5000UI; 400UI</t>
  </si>
  <si>
    <t>Vitamin B1</t>
  </si>
  <si>
    <t>3mg, 3mg/1ml; lọ 10ml</t>
  </si>
  <si>
    <t>Nhóm TCKT</t>
  </si>
  <si>
    <t>Acetylsalicylic acid</t>
  </si>
  <si>
    <t>Bacillus clausii</t>
  </si>
  <si>
    <t>2 tỷ bào tử</t>
  </si>
  <si>
    <t>Bisoprolol</t>
  </si>
  <si>
    <t>Dapagliflozin</t>
  </si>
  <si>
    <t xml:space="preserve">Dexketoprofen </t>
  </si>
  <si>
    <t>25mg</t>
  </si>
  <si>
    <t>Diclofenac</t>
  </si>
  <si>
    <t>75mg/3ml</t>
  </si>
  <si>
    <t>Drotaverin clohydrat</t>
  </si>
  <si>
    <t>Erythromycin + Tretinoin</t>
  </si>
  <si>
    <t>4% + 0,025%</t>
  </si>
  <si>
    <t>Ginkgo biloba</t>
  </si>
  <si>
    <t>Hydroxyethyl starch (Tinh bột ester hóa)</t>
  </si>
  <si>
    <t>6%/ 500ml</t>
  </si>
  <si>
    <t>Insulin analog tác dụng chậm, kéo dài</t>
  </si>
  <si>
    <t>300 UI/3ml</t>
  </si>
  <si>
    <t>Bút</t>
  </si>
  <si>
    <t>Isotretinoin</t>
  </si>
  <si>
    <t>Levodopa+Benserazid</t>
  </si>
  <si>
    <t>200mg+50mg</t>
  </si>
  <si>
    <t>Lipidosterol serenoarepense (Lipid-sterol của Serenoa repens)</t>
  </si>
  <si>
    <t>160mg</t>
  </si>
  <si>
    <t>N-acetylcystein</t>
  </si>
  <si>
    <t>Viên sủi</t>
  </si>
  <si>
    <t>Neomycin sulfat + Polymycin B sulfat +Nystatin</t>
  </si>
  <si>
    <t>35.000IU + 35.000IU + 100.000IU</t>
  </si>
  <si>
    <t>Đặt âm đạo</t>
  </si>
  <si>
    <t>Viên nang mềm</t>
  </si>
  <si>
    <t xml:space="preserve">Paracetamol + Tramadol </t>
  </si>
  <si>
    <t>325mg +
37,5mg</t>
  </si>
  <si>
    <t>Pemirolast kali</t>
  </si>
  <si>
    <t>1mg/ml; 5ml</t>
  </si>
  <si>
    <t xml:space="preserve">Perindopril </t>
  </si>
  <si>
    <t>5 mg</t>
  </si>
  <si>
    <t>Progesteron</t>
  </si>
  <si>
    <t>Uống/Đặt</t>
  </si>
  <si>
    <t>Roxithromycin</t>
  </si>
  <si>
    <t>Saccharomyces boulardii</t>
  </si>
  <si>
    <t>2,5mg/ 2,5ml</t>
  </si>
  <si>
    <t>Salmeterol + Fluticason propionat</t>
  </si>
  <si>
    <t xml:space="preserve"> (50mcg/ 250mcg)/liều</t>
  </si>
  <si>
    <t>Đường hô hấp/Dạng hít</t>
  </si>
  <si>
    <t>Thuốc hít định liều/ phun mù định liều</t>
  </si>
  <si>
    <t xml:space="preserve">Bình </t>
  </si>
  <si>
    <t>250mg/5ml</t>
  </si>
  <si>
    <t>50mg + 850mg</t>
  </si>
  <si>
    <t>Alverin + Simethicon</t>
  </si>
  <si>
    <t>60mg + 
 300mg</t>
  </si>
  <si>
    <t>0,5mg/g; 30g</t>
  </si>
  <si>
    <t>Neomycin + Nystatin + Polymycin B</t>
  </si>
  <si>
    <t>35.000UI + 100.000UI + 35.000UI</t>
  </si>
  <si>
    <t>Đặt</t>
  </si>
  <si>
    <t xml:space="preserve">Viên đặt âm đạo </t>
  </si>
  <si>
    <t>Amoxicilin</t>
  </si>
  <si>
    <t xml:space="preserve">Carbazochrom </t>
  </si>
  <si>
    <t xml:space="preserve">30mg </t>
  </si>
  <si>
    <t>Cefuroxim</t>
  </si>
  <si>
    <t>125mg</t>
  </si>
  <si>
    <t>Ciprofloxacin</t>
  </si>
  <si>
    <t>200mg/20ml</t>
  </si>
  <si>
    <t>Chai/Lọ/Túi</t>
  </si>
  <si>
    <t>400mg/200ml</t>
  </si>
  <si>
    <t>Clotrimazol</t>
  </si>
  <si>
    <t>0,05%/
125ml</t>
  </si>
  <si>
    <t>Glucose + Natri clorid + Tri natri citrat + Kali clorid</t>
  </si>
  <si>
    <t xml:space="preserve">2,7g + 0,52g  +  0,509g + 0,3g </t>
  </si>
  <si>
    <t>Metformin</t>
  </si>
  <si>
    <t>1000mg</t>
  </si>
  <si>
    <t>0,9%, 500ml</t>
  </si>
  <si>
    <t>Thuốc tác dụng tại niêm mạc miệng</t>
  </si>
  <si>
    <t>Phytomenadion (Vitamin K1)</t>
  </si>
  <si>
    <t>1mg/ 1ml</t>
  </si>
  <si>
    <t>Vitamin B1 + B6 +  B12</t>
  </si>
  <si>
    <t>125mg; 125mg; 250mcg</t>
  </si>
  <si>
    <t>Amlodipin + Losartan</t>
  </si>
  <si>
    <t>5mg + 50mg</t>
  </si>
  <si>
    <t>Clarithromycin</t>
  </si>
  <si>
    <t>Bột/cốm/hạt pha uống</t>
  </si>
  <si>
    <t>Bộ phận dùng</t>
  </si>
  <si>
    <t>Nguồn gốc</t>
  </si>
  <si>
    <t>Dạng sơ chế/ Phương pháp chế biến</t>
  </si>
  <si>
    <t>Tiêu chuẩn chất lượng</t>
  </si>
  <si>
    <t>Thành tiền (VND)</t>
  </si>
  <si>
    <t>Semen Cucurbitae</t>
  </si>
  <si>
    <t>Hạt quả bí ngô đã già, chín và đã chế biến khô </t>
  </si>
  <si>
    <t>N</t>
  </si>
  <si>
    <t>Loại tạp, phơi sấy khô</t>
  </si>
  <si>
    <t>TCCS hoặc DĐVN</t>
  </si>
  <si>
    <t>Kg</t>
  </si>
  <si>
    <t>Ngưu tất</t>
  </si>
  <si>
    <t>Radix Achyranthis bidentatae</t>
  </si>
  <si>
    <t>Rễ đã chế biến phơi khô của cây Ngưu tất</t>
  </si>
  <si>
    <t>B</t>
  </si>
  <si>
    <t>Loại tạp, rửa, phơi/sấy khô</t>
  </si>
  <si>
    <t>Xuyên khung</t>
  </si>
  <si>
    <t>Rhizoma Ligustici wallichii</t>
  </si>
  <si>
    <t>Thân rễ phơi khô của cây Xuyên khung</t>
  </si>
  <si>
    <t>Sinh khương</t>
  </si>
  <si>
    <t>Rhizoma Zingiberis recens</t>
  </si>
  <si>
    <t>Củ của cây gừng</t>
  </si>
  <si>
    <t>Chế biến theo Thông tư 30/2017/TT-BYT</t>
  </si>
  <si>
    <t>Thỏ ty tử</t>
  </si>
  <si>
    <t>Semen Cuscutae</t>
  </si>
  <si>
    <t>Hạt lấy ở quả chín đã phơi hay sấy khô của dây Tơ hồng vàng</t>
  </si>
  <si>
    <t>Tên khoa học</t>
  </si>
  <si>
    <t>TP Huế</t>
  </si>
  <si>
    <t>H Trà</t>
  </si>
  <si>
    <t>H Thủy</t>
  </si>
  <si>
    <t xml:space="preserve">P Vang </t>
  </si>
  <si>
    <t>P Lộc</t>
  </si>
  <si>
    <t>Q Điền</t>
  </si>
  <si>
    <t>P Điền</t>
  </si>
  <si>
    <t>N Đông</t>
  </si>
  <si>
    <t>A Lưới</t>
  </si>
  <si>
    <t>BV
B Điền</t>
  </si>
  <si>
    <t>BV 
C Mây</t>
  </si>
  <si>
    <t>BV 
RHM</t>
  </si>
  <si>
    <t>BV TT</t>
  </si>
  <si>
    <t>BV Mắt</t>
  </si>
  <si>
    <t>BV 
YHCT</t>
  </si>
  <si>
    <t>B.
SKCB</t>
  </si>
  <si>
    <t>P. 
SKCB</t>
  </si>
  <si>
    <t>BV PDL</t>
  </si>
  <si>
    <t>BV Phổi</t>
  </si>
  <si>
    <t>BV 
PHCN</t>
  </si>
  <si>
    <t>BX CA</t>
  </si>
  <si>
    <t>STT</t>
  </si>
  <si>
    <t>Giá 
Kế hoạch</t>
  </si>
  <si>
    <t>Lovastatin</t>
  </si>
  <si>
    <t>Misoprostol</t>
  </si>
  <si>
    <t>200mcg</t>
  </si>
  <si>
    <t xml:space="preserve"> </t>
  </si>
  <si>
    <t>(100mg + 50mg)/10g</t>
  </si>
  <si>
    <t>BV YHCT</t>
  </si>
  <si>
    <t>Gelatin Succinyl</t>
  </si>
  <si>
    <t>4%; 500ml</t>
  </si>
  <si>
    <t>0,25mg</t>
  </si>
  <si>
    <t>Metoclopramid</t>
  </si>
  <si>
    <t>Tobramycin</t>
  </si>
  <si>
    <t>Kẽm Gluconate</t>
  </si>
  <si>
    <t>Tương Đương 50mg Zn</t>
  </si>
  <si>
    <t>Tên vị Dược liệu</t>
  </si>
  <si>
    <t>Tổng cộng: 03 Khoản</t>
  </si>
  <si>
    <t>Tên vị thuốc cổ truyền</t>
  </si>
  <si>
    <t>Giá kế hoạch</t>
  </si>
  <si>
    <t>Paracetamol + Codein phosphat</t>
  </si>
  <si>
    <t xml:space="preserve">Sắt fumarat + Acid Folic  </t>
  </si>
  <si>
    <t xml:space="preserve">Vitamin A + D  </t>
  </si>
  <si>
    <t>Kali Iodid+ Natri Iodid</t>
  </si>
  <si>
    <t>Nồng độ,  Hàm lượng</t>
  </si>
  <si>
    <t xml:space="preserve">Isosorbid </t>
  </si>
  <si>
    <t xml:space="preserve">Acid Fusidic + Hydrocortison </t>
  </si>
  <si>
    <t>Betamethasone</t>
  </si>
  <si>
    <t xml:space="preserve">Vildagliptin + 
Metformin </t>
  </si>
  <si>
    <t>Viên nén bao phim</t>
  </si>
  <si>
    <t>Một trăm năm mươi mốt triệu, ba trăm ba mươi mốt ngàn, hai trăm năm mươi đồng chẵn</t>
  </si>
  <si>
    <t>Hạt bí ngô</t>
  </si>
  <si>
    <t>Một trăm bốn mươi ba triệu, năm mươi chín ngàn, ba trăm năm mươi đồng chẵn</t>
  </si>
  <si>
    <t>125mg/5ml;
lọ 25ml</t>
  </si>
  <si>
    <t>TỔNG CỘNG: 119 Khoản</t>
  </si>
  <si>
    <t>Mười lăm tỷ, sáu trăm năm mươi mốt triệu, chín trăm lẻ bảy ngàn, năm trăm đồng chẵn</t>
  </si>
  <si>
    <t>0,3%/10ml</t>
  </si>
  <si>
    <t>Đảm bảo dự thầu (1%)</t>
  </si>
  <si>
    <r>
      <t xml:space="preserve">GÓI 1: THUỐC GENERIC
</t>
    </r>
    <r>
      <rPr>
        <i/>
        <sz val="16"/>
        <color theme="1"/>
        <rFont val="Cambria"/>
        <family val="1"/>
        <charset val="163"/>
      </rPr>
      <t>(Ban hành kèm Quyết định 217/QĐ-SYT ngày  16 /03/2021)</t>
    </r>
  </si>
  <si>
    <r>
      <rPr>
        <b/>
        <sz val="14"/>
        <color theme="1"/>
        <rFont val="Cambria"/>
        <family val="1"/>
        <charset val="163"/>
      </rPr>
      <t>GÓI 2: PHẦN 2A: DƯỢC LIỆU</t>
    </r>
    <r>
      <rPr>
        <sz val="14"/>
        <color theme="1"/>
        <rFont val="Cambria"/>
        <family val="1"/>
        <charset val="163"/>
      </rPr>
      <t xml:space="preserve">
</t>
    </r>
    <r>
      <rPr>
        <i/>
        <sz val="14"/>
        <color theme="1"/>
        <rFont val="Cambria"/>
        <family val="1"/>
        <charset val="163"/>
      </rPr>
      <t>(Ban hành kèm Quyết định 217/QĐ-SYT ngày  16 /03/2021)</t>
    </r>
  </si>
  <si>
    <r>
      <t xml:space="preserve">GÓI 2 - PHẦN 2B -VỊ THUỐC CỔ TRUYỀN
</t>
    </r>
    <r>
      <rPr>
        <i/>
        <sz val="13"/>
        <color theme="1"/>
        <rFont val="Cambria"/>
        <family val="1"/>
        <charset val="163"/>
      </rPr>
      <t>(Ban hành kèm Quyết định 217/QĐ-SYT ngày  16 /03/2021)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</si>
</sst>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.00_);_(* \(#,##0.00\);_(* &quot;-&quot;??_);_(@_)"/>
    <numFmt numFmtId="165" formatCode="_-* #,##0\ _₫_-;\-* #,##0\ _₫_-;_-* &quot;-&quot;??\ _₫_-;_-@_-"/>
  </numFmts>
  <fonts count="24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2"/>
      <name val="VNI-Times"/>
    </font>
    <font>
      <sz val="10"/>
      <color indexed="8"/>
      <name val="Arial"/>
      <family val="2"/>
    </font>
    <font>
      <sz val="11"/>
      <name val=".VnTime"/>
      <family val="2"/>
    </font>
    <font>
      <sz val="11"/>
      <color theme="1"/>
      <name val="Calibri"/>
      <family val="2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b/>
      <sz val="13"/>
      <color theme="3"/>
      <name val="Arial"/>
      <family val="2"/>
      <charset val="163"/>
      <scheme val="minor"/>
    </font>
    <font>
      <sz val="13"/>
      <color theme="1"/>
      <name val="Cambria"/>
      <family val="1"/>
      <charset val="163"/>
    </font>
    <font>
      <b/>
      <sz val="13"/>
      <color theme="1"/>
      <name val="Cambria"/>
      <family val="1"/>
      <charset val="163"/>
    </font>
    <font>
      <i/>
      <sz val="13"/>
      <color theme="1"/>
      <name val="Cambria"/>
      <family val="1"/>
      <charset val="163"/>
    </font>
    <font>
      <b/>
      <sz val="12"/>
      <color rgb="FF000000"/>
      <name val="Times New Roman"/>
      <family val="1"/>
      <charset val="163"/>
    </font>
    <font>
      <b/>
      <sz val="14"/>
      <color theme="1"/>
      <name val="Cambria"/>
      <family val="1"/>
      <charset val="163"/>
    </font>
    <font>
      <i/>
      <sz val="14"/>
      <color theme="1"/>
      <name val="Cambria"/>
      <family val="1"/>
      <charset val="163"/>
    </font>
    <font>
      <sz val="14"/>
      <color theme="1"/>
      <name val="Cambria"/>
      <family val="1"/>
      <charset val="163"/>
    </font>
    <font>
      <sz val="14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6"/>
      <color theme="1"/>
      <name val="Cambria"/>
      <family val="1"/>
      <charset val="163"/>
    </font>
    <font>
      <i/>
      <sz val="16"/>
      <color theme="1"/>
      <name val="Cambria"/>
      <family val="1"/>
      <charset val="163"/>
    </font>
    <font>
      <sz val="14"/>
      <color theme="1"/>
      <name val="Times New Roman"/>
      <family val="1"/>
      <charset val="163"/>
      <scheme val="major"/>
    </font>
    <font>
      <b/>
      <sz val="14"/>
      <color rgb="FF000000"/>
      <name val="Cambria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4" fillId="0" borderId="0"/>
    <xf numFmtId="0" fontId="6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9" fillId="0" borderId="0"/>
  </cellStyleXfs>
  <cellXfs count="75">
    <xf numFmtId="0" fontId="0" fillId="0" borderId="0" xfId="0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14" fillId="0" borderId="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1" xfId="27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1" xfId="33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3" fontId="17" fillId="0" borderId="1" xfId="27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17" fillId="0" borderId="1" xfId="27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22" applyFont="1" applyFill="1" applyBorder="1" applyAlignment="1">
      <alignment vertical="center" wrapText="1"/>
    </xf>
    <xf numFmtId="0" fontId="17" fillId="0" borderId="1" xfId="22" applyFont="1" applyFill="1" applyBorder="1" applyAlignment="1">
      <alignment horizontal="center" vertical="center" wrapText="1"/>
    </xf>
    <xf numFmtId="3" fontId="17" fillId="0" borderId="1" xfId="2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17" fillId="0" borderId="1" xfId="27" applyNumberFormat="1" applyFont="1" applyFill="1" applyBorder="1" applyAlignment="1">
      <alignment horizontal="right" wrapText="1"/>
    </xf>
    <xf numFmtId="10" fontId="17" fillId="0" borderId="1" xfId="0" applyNumberFormat="1" applyFont="1" applyFill="1" applyBorder="1" applyAlignment="1">
      <alignment horizontal="center" vertical="center" wrapText="1"/>
    </xf>
    <xf numFmtId="3" fontId="17" fillId="0" borderId="1" xfId="11" applyNumberFormat="1" applyFont="1" applyFill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27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29" applyFont="1" applyFill="1" applyBorder="1" applyAlignment="1">
      <alignment vertical="center" wrapText="1"/>
    </xf>
    <xf numFmtId="0" fontId="17" fillId="0" borderId="1" xfId="29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/>
    <xf numFmtId="0" fontId="17" fillId="0" borderId="0" xfId="0" applyFont="1"/>
    <xf numFmtId="3" fontId="11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34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3" fontId="17" fillId="0" borderId="1" xfId="2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35">
    <cellStyle name="Comma" xfId="27" builtinId="3"/>
    <cellStyle name="Comma 10" xfId="26"/>
    <cellStyle name="Comma 17" xfId="11"/>
    <cellStyle name="Comma 2" xfId="24"/>
    <cellStyle name="Comma 3" xfId="1"/>
    <cellStyle name="Heading 2" xfId="33" builtinId="17"/>
    <cellStyle name="Normal" xfId="0" builtinId="0"/>
    <cellStyle name="Normal 10" xfId="17"/>
    <cellStyle name="Normal 108" xfId="25"/>
    <cellStyle name="Normal 11" xfId="5"/>
    <cellStyle name="Normal 12" xfId="16"/>
    <cellStyle name="Normal 19" xfId="18"/>
    <cellStyle name="Normal 2" xfId="2"/>
    <cellStyle name="Normal 2 10" xfId="23"/>
    <cellStyle name="Normal 2 12" xfId="4"/>
    <cellStyle name="Normal 2 2" xfId="10"/>
    <cellStyle name="Normal 2 2 2 2 2" xfId="28"/>
    <cellStyle name="Normal 2 4" xfId="7"/>
    <cellStyle name="Normal 2 7" xfId="31"/>
    <cellStyle name="Normal 3 2" xfId="32"/>
    <cellStyle name="Normal 30" xfId="13"/>
    <cellStyle name="Normal 32" xfId="12"/>
    <cellStyle name="Normal 34" xfId="19"/>
    <cellStyle name="Normal 36" xfId="21"/>
    <cellStyle name="Normal 38" xfId="20"/>
    <cellStyle name="Normal 39" xfId="14"/>
    <cellStyle name="Normal 4 2" xfId="29"/>
    <cellStyle name="Normal 5" xfId="6"/>
    <cellStyle name="Normal 5 2" xfId="9"/>
    <cellStyle name="Normal 6" xfId="3"/>
    <cellStyle name="Normal 6 3" xfId="30"/>
    <cellStyle name="Normal 7" xfId="15"/>
    <cellStyle name="Normal 9" xfId="22"/>
    <cellStyle name="Normal_Sheet1 2" xfId="34"/>
    <cellStyle name="Style 1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0000FF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1"/>
  <sheetViews>
    <sheetView tabSelected="1" zoomScale="50" zoomScaleNormal="50" workbookViewId="0">
      <selection activeCell="U84" sqref="U84"/>
    </sheetView>
  </sheetViews>
  <sheetFormatPr defaultColWidth="9" defaultRowHeight="16.5"/>
  <cols>
    <col min="1" max="1" width="6.375" style="1" customWidth="1"/>
    <col min="2" max="2" width="17.5" style="4" customWidth="1"/>
    <col min="3" max="3" width="7.375" style="1" customWidth="1"/>
    <col min="4" max="5" width="16.125" style="1" customWidth="1"/>
    <col min="6" max="6" width="22" style="1" customWidth="1"/>
    <col min="7" max="7" width="10.25" style="1" customWidth="1"/>
    <col min="8" max="8" width="10.875" style="1" customWidth="1"/>
    <col min="9" max="10" width="9.375" style="1" customWidth="1"/>
    <col min="11" max="11" width="9.25" style="1" customWidth="1"/>
    <col min="12" max="12" width="10.125" style="1" customWidth="1"/>
    <col min="13" max="13" width="10" style="1" customWidth="1"/>
    <col min="14" max="14" width="10.875" style="1" customWidth="1"/>
    <col min="15" max="15" width="8.375" style="1" customWidth="1"/>
    <col min="16" max="16" width="9.25" style="1" customWidth="1"/>
    <col min="17" max="19" width="8.375" style="1" customWidth="1"/>
    <col min="20" max="20" width="9.875" style="1" customWidth="1"/>
    <col min="21" max="21" width="9.375" style="1" customWidth="1"/>
    <col min="22" max="22" width="9.875" style="1" customWidth="1"/>
    <col min="23" max="23" width="8.625" style="1" customWidth="1"/>
    <col min="24" max="26" width="8.375" style="1" customWidth="1"/>
    <col min="27" max="27" width="10.25" style="1" customWidth="1"/>
    <col min="28" max="28" width="8.375" style="1" customWidth="1"/>
    <col min="29" max="29" width="11" style="1" customWidth="1"/>
    <col min="30" max="30" width="11.625" style="3" customWidth="1"/>
    <col min="31" max="31" width="14.75" style="3" customWidth="1"/>
    <col min="32" max="32" width="17" style="3" customWidth="1"/>
    <col min="33" max="33" width="15.25" style="3" customWidth="1"/>
    <col min="34" max="35" width="9" style="1"/>
    <col min="36" max="36" width="9" style="1" customWidth="1"/>
    <col min="37" max="16384" width="9" style="1"/>
  </cols>
  <sheetData>
    <row r="1" spans="1:33" ht="54.75" customHeight="1">
      <c r="A1" s="61" t="s">
        <v>302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s="2" customFormat="1" ht="39.75" customHeight="1">
      <c r="A2" s="62" t="s">
        <v>265</v>
      </c>
      <c r="B2" s="59" t="s">
        <v>79</v>
      </c>
      <c r="C2" s="62" t="s">
        <v>137</v>
      </c>
      <c r="D2" s="59" t="s">
        <v>288</v>
      </c>
      <c r="E2" s="59" t="s">
        <v>3</v>
      </c>
      <c r="F2" s="59" t="s">
        <v>4</v>
      </c>
      <c r="G2" s="59" t="s">
        <v>0</v>
      </c>
      <c r="H2" s="59" t="s">
        <v>244</v>
      </c>
      <c r="I2" s="59" t="s">
        <v>245</v>
      </c>
      <c r="J2" s="59" t="s">
        <v>246</v>
      </c>
      <c r="K2" s="59" t="s">
        <v>247</v>
      </c>
      <c r="L2" s="59" t="s">
        <v>248</v>
      </c>
      <c r="M2" s="59" t="s">
        <v>249</v>
      </c>
      <c r="N2" s="59" t="s">
        <v>250</v>
      </c>
      <c r="O2" s="59" t="s">
        <v>251</v>
      </c>
      <c r="P2" s="59" t="s">
        <v>252</v>
      </c>
      <c r="Q2" s="59" t="s">
        <v>253</v>
      </c>
      <c r="R2" s="59" t="s">
        <v>254</v>
      </c>
      <c r="S2" s="59" t="s">
        <v>255</v>
      </c>
      <c r="T2" s="59" t="s">
        <v>256</v>
      </c>
      <c r="U2" s="59" t="s">
        <v>257</v>
      </c>
      <c r="V2" s="59" t="s">
        <v>258</v>
      </c>
      <c r="W2" s="59" t="s">
        <v>259</v>
      </c>
      <c r="X2" s="59" t="s">
        <v>260</v>
      </c>
      <c r="Y2" s="59" t="s">
        <v>261</v>
      </c>
      <c r="Z2" s="59" t="s">
        <v>262</v>
      </c>
      <c r="AA2" s="59" t="s">
        <v>263</v>
      </c>
      <c r="AB2" s="59">
        <v>115</v>
      </c>
      <c r="AC2" s="59" t="s">
        <v>264</v>
      </c>
      <c r="AD2" s="60" t="s">
        <v>1</v>
      </c>
      <c r="AE2" s="66" t="s">
        <v>266</v>
      </c>
      <c r="AF2" s="66" t="s">
        <v>2</v>
      </c>
      <c r="AG2" s="64" t="s">
        <v>301</v>
      </c>
    </row>
    <row r="3" spans="1:33" ht="29.25" customHeight="1">
      <c r="A3" s="63"/>
      <c r="B3" s="59"/>
      <c r="C3" s="63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66"/>
      <c r="AF3" s="66"/>
      <c r="AG3" s="64"/>
    </row>
    <row r="4" spans="1:33" ht="22.5" customHeight="1">
      <c r="A4" s="7">
        <v>1</v>
      </c>
      <c r="B4" s="8" t="s">
        <v>56</v>
      </c>
      <c r="C4" s="7">
        <v>1</v>
      </c>
      <c r="D4" s="7" t="s">
        <v>31</v>
      </c>
      <c r="E4" s="7" t="s">
        <v>14</v>
      </c>
      <c r="F4" s="7" t="s">
        <v>22</v>
      </c>
      <c r="G4" s="7" t="s">
        <v>9</v>
      </c>
      <c r="H4" s="9"/>
      <c r="I4" s="10">
        <v>1500</v>
      </c>
      <c r="J4" s="9">
        <v>200</v>
      </c>
      <c r="K4" s="9">
        <v>1000</v>
      </c>
      <c r="L4" s="9">
        <v>2000</v>
      </c>
      <c r="M4" s="11">
        <v>100</v>
      </c>
      <c r="N4" s="12"/>
      <c r="O4" s="9"/>
      <c r="P4" s="9">
        <v>50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>
        <f t="shared" ref="AD4:AD67" si="0">SUM(H4:AC4)</f>
        <v>4850</v>
      </c>
      <c r="AE4" s="10">
        <v>14368</v>
      </c>
      <c r="AF4" s="10">
        <f t="shared" ref="AF4:AF35" si="1">AD4*AE4</f>
        <v>69684800</v>
      </c>
      <c r="AG4" s="48">
        <f>AF4/100</f>
        <v>696848</v>
      </c>
    </row>
    <row r="5" spans="1:33" ht="18">
      <c r="A5" s="7">
        <v>2</v>
      </c>
      <c r="B5" s="12" t="s">
        <v>56</v>
      </c>
      <c r="C5" s="7">
        <v>1</v>
      </c>
      <c r="D5" s="9" t="s">
        <v>31</v>
      </c>
      <c r="E5" s="9" t="s">
        <v>5</v>
      </c>
      <c r="F5" s="9" t="s">
        <v>6</v>
      </c>
      <c r="G5" s="9" t="s">
        <v>6</v>
      </c>
      <c r="H5" s="10"/>
      <c r="I5" s="10"/>
      <c r="J5" s="10">
        <v>70000</v>
      </c>
      <c r="K5" s="9">
        <v>3000</v>
      </c>
      <c r="L5" s="10">
        <v>1000</v>
      </c>
      <c r="M5" s="11">
        <v>10000</v>
      </c>
      <c r="N5" s="12"/>
      <c r="O5" s="10"/>
      <c r="P5" s="10">
        <v>300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>
        <v>3000</v>
      </c>
      <c r="AD5" s="10">
        <f t="shared" si="0"/>
        <v>87300</v>
      </c>
      <c r="AE5" s="10">
        <v>4612</v>
      </c>
      <c r="AF5" s="10">
        <f t="shared" si="1"/>
        <v>402627600</v>
      </c>
      <c r="AG5" s="48">
        <f t="shared" ref="AG5:AG68" si="2">AF5/100</f>
        <v>4026276</v>
      </c>
    </row>
    <row r="6" spans="1:33" ht="36">
      <c r="A6" s="7">
        <v>3</v>
      </c>
      <c r="B6" s="12" t="s">
        <v>138</v>
      </c>
      <c r="C6" s="7">
        <v>1</v>
      </c>
      <c r="D6" s="9" t="s">
        <v>19</v>
      </c>
      <c r="E6" s="9" t="s">
        <v>5</v>
      </c>
      <c r="F6" s="9" t="s">
        <v>6</v>
      </c>
      <c r="G6" s="9" t="s">
        <v>6</v>
      </c>
      <c r="H6" s="10">
        <v>30000</v>
      </c>
      <c r="I6" s="10"/>
      <c r="J6" s="10"/>
      <c r="K6" s="9">
        <v>15000</v>
      </c>
      <c r="L6" s="10">
        <v>15000</v>
      </c>
      <c r="M6" s="11">
        <v>30000</v>
      </c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>
        <f t="shared" si="0"/>
        <v>90000</v>
      </c>
      <c r="AE6" s="10">
        <v>2900</v>
      </c>
      <c r="AF6" s="10">
        <f t="shared" si="1"/>
        <v>261000000</v>
      </c>
      <c r="AG6" s="48">
        <f t="shared" si="2"/>
        <v>2610000</v>
      </c>
    </row>
    <row r="7" spans="1:33" ht="18">
      <c r="A7" s="7">
        <v>4</v>
      </c>
      <c r="B7" s="8" t="s">
        <v>57</v>
      </c>
      <c r="C7" s="7">
        <v>1</v>
      </c>
      <c r="D7" s="7" t="s">
        <v>58</v>
      </c>
      <c r="E7" s="7" t="s">
        <v>11</v>
      </c>
      <c r="F7" s="7" t="s">
        <v>21</v>
      </c>
      <c r="G7" s="7" t="s">
        <v>15</v>
      </c>
      <c r="H7" s="9"/>
      <c r="I7" s="10"/>
      <c r="J7" s="9"/>
      <c r="K7" s="9"/>
      <c r="L7" s="9"/>
      <c r="M7" s="11"/>
      <c r="N7" s="12"/>
      <c r="O7" s="9"/>
      <c r="P7" s="9"/>
      <c r="Q7" s="12">
        <v>20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>
        <f t="shared" si="0"/>
        <v>20</v>
      </c>
      <c r="AE7" s="10">
        <v>105000</v>
      </c>
      <c r="AF7" s="10">
        <f t="shared" si="1"/>
        <v>2100000</v>
      </c>
      <c r="AG7" s="48">
        <f t="shared" si="2"/>
        <v>21000</v>
      </c>
    </row>
    <row r="8" spans="1:33" ht="18">
      <c r="A8" s="7">
        <v>5</v>
      </c>
      <c r="B8" s="12" t="s">
        <v>81</v>
      </c>
      <c r="C8" s="7">
        <v>1</v>
      </c>
      <c r="D8" s="9" t="s">
        <v>75</v>
      </c>
      <c r="E8" s="9" t="s">
        <v>5</v>
      </c>
      <c r="F8" s="9" t="s">
        <v>6</v>
      </c>
      <c r="G8" s="9" t="s">
        <v>6</v>
      </c>
      <c r="H8" s="10"/>
      <c r="I8" s="10">
        <v>15000</v>
      </c>
      <c r="J8" s="10"/>
      <c r="K8" s="9"/>
      <c r="L8" s="10"/>
      <c r="M8" s="11"/>
      <c r="N8" s="1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3000</v>
      </c>
      <c r="AD8" s="10">
        <f t="shared" si="0"/>
        <v>18000</v>
      </c>
      <c r="AE8" s="10">
        <v>11000</v>
      </c>
      <c r="AF8" s="10">
        <f t="shared" si="1"/>
        <v>198000000</v>
      </c>
      <c r="AG8" s="48">
        <f t="shared" si="2"/>
        <v>1980000</v>
      </c>
    </row>
    <row r="9" spans="1:33" ht="54">
      <c r="A9" s="7">
        <v>6</v>
      </c>
      <c r="B9" s="12" t="s">
        <v>139</v>
      </c>
      <c r="C9" s="7">
        <v>1</v>
      </c>
      <c r="D9" s="9" t="s">
        <v>140</v>
      </c>
      <c r="E9" s="9" t="s">
        <v>5</v>
      </c>
      <c r="F9" s="9" t="s">
        <v>37</v>
      </c>
      <c r="G9" s="9" t="s">
        <v>9</v>
      </c>
      <c r="H9" s="10"/>
      <c r="I9" s="10"/>
      <c r="J9" s="10"/>
      <c r="K9" s="9"/>
      <c r="L9" s="10">
        <v>2000</v>
      </c>
      <c r="M9" s="11"/>
      <c r="N9" s="12"/>
      <c r="O9" s="10">
        <v>8000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>
        <v>200</v>
      </c>
      <c r="AB9" s="10"/>
      <c r="AC9" s="10"/>
      <c r="AD9" s="10">
        <f t="shared" si="0"/>
        <v>10200</v>
      </c>
      <c r="AE9" s="10">
        <v>5707</v>
      </c>
      <c r="AF9" s="10">
        <f t="shared" si="1"/>
        <v>58211400</v>
      </c>
      <c r="AG9" s="48">
        <f t="shared" si="2"/>
        <v>582114</v>
      </c>
    </row>
    <row r="10" spans="1:33" ht="18">
      <c r="A10" s="7">
        <v>7</v>
      </c>
      <c r="B10" s="8" t="s">
        <v>59</v>
      </c>
      <c r="C10" s="7">
        <v>1</v>
      </c>
      <c r="D10" s="7" t="s">
        <v>60</v>
      </c>
      <c r="E10" s="7" t="s">
        <v>5</v>
      </c>
      <c r="F10" s="7" t="s">
        <v>6</v>
      </c>
      <c r="G10" s="7" t="s">
        <v>6</v>
      </c>
      <c r="H10" s="9"/>
      <c r="I10" s="10"/>
      <c r="J10" s="9"/>
      <c r="K10" s="9"/>
      <c r="L10" s="9"/>
      <c r="M10" s="11">
        <v>60000</v>
      </c>
      <c r="N10" s="1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>
        <f t="shared" si="0"/>
        <v>60000</v>
      </c>
      <c r="AE10" s="10">
        <v>2131</v>
      </c>
      <c r="AF10" s="10">
        <f t="shared" si="1"/>
        <v>127860000</v>
      </c>
      <c r="AG10" s="48">
        <f t="shared" si="2"/>
        <v>1278600</v>
      </c>
    </row>
    <row r="11" spans="1:33" ht="18">
      <c r="A11" s="7">
        <v>8</v>
      </c>
      <c r="B11" s="8" t="s">
        <v>61</v>
      </c>
      <c r="C11" s="7">
        <v>1</v>
      </c>
      <c r="D11" s="7" t="s">
        <v>62</v>
      </c>
      <c r="E11" s="7" t="s">
        <v>5</v>
      </c>
      <c r="F11" s="7" t="s">
        <v>6</v>
      </c>
      <c r="G11" s="7" t="s">
        <v>6</v>
      </c>
      <c r="H11" s="9"/>
      <c r="I11" s="10"/>
      <c r="J11" s="9"/>
      <c r="K11" s="9"/>
      <c r="L11" s="9"/>
      <c r="M11" s="11">
        <v>10000</v>
      </c>
      <c r="N11" s="1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>
        <f t="shared" si="0"/>
        <v>10000</v>
      </c>
      <c r="AE11" s="10">
        <v>4500</v>
      </c>
      <c r="AF11" s="10">
        <f t="shared" si="1"/>
        <v>45000000</v>
      </c>
      <c r="AG11" s="48">
        <f t="shared" si="2"/>
        <v>450000</v>
      </c>
    </row>
    <row r="12" spans="1:33" ht="18">
      <c r="A12" s="7">
        <v>9</v>
      </c>
      <c r="B12" s="12" t="s">
        <v>141</v>
      </c>
      <c r="C12" s="7">
        <v>1</v>
      </c>
      <c r="D12" s="9" t="s">
        <v>12</v>
      </c>
      <c r="E12" s="9" t="s">
        <v>5</v>
      </c>
      <c r="F12" s="9" t="s">
        <v>6</v>
      </c>
      <c r="G12" s="9" t="s">
        <v>6</v>
      </c>
      <c r="H12" s="10"/>
      <c r="I12" s="10">
        <v>5000</v>
      </c>
      <c r="J12" s="10"/>
      <c r="K12" s="9">
        <v>10000</v>
      </c>
      <c r="L12" s="10"/>
      <c r="M12" s="11"/>
      <c r="N12" s="12"/>
      <c r="O12" s="10"/>
      <c r="P12" s="10"/>
      <c r="Q12" s="10"/>
      <c r="R12" s="10"/>
      <c r="S12" s="10"/>
      <c r="T12" s="10"/>
      <c r="U12" s="10"/>
      <c r="V12" s="10"/>
      <c r="W12" s="10">
        <v>1000</v>
      </c>
      <c r="X12" s="10"/>
      <c r="Y12" s="10"/>
      <c r="Z12" s="10"/>
      <c r="AA12" s="10"/>
      <c r="AB12" s="10"/>
      <c r="AC12" s="10"/>
      <c r="AD12" s="10">
        <f t="shared" si="0"/>
        <v>16000</v>
      </c>
      <c r="AE12" s="10">
        <v>7000</v>
      </c>
      <c r="AF12" s="10">
        <f t="shared" si="1"/>
        <v>112000000</v>
      </c>
      <c r="AG12" s="48">
        <f t="shared" si="2"/>
        <v>1120000</v>
      </c>
    </row>
    <row r="13" spans="1:33" ht="18">
      <c r="A13" s="7">
        <v>10</v>
      </c>
      <c r="B13" s="12" t="s">
        <v>141</v>
      </c>
      <c r="C13" s="7">
        <v>1</v>
      </c>
      <c r="D13" s="9" t="s">
        <v>16</v>
      </c>
      <c r="E13" s="9" t="s">
        <v>5</v>
      </c>
      <c r="F13" s="9" t="s">
        <v>6</v>
      </c>
      <c r="G13" s="9" t="s">
        <v>6</v>
      </c>
      <c r="H13" s="10">
        <v>30000</v>
      </c>
      <c r="I13" s="10"/>
      <c r="J13" s="10"/>
      <c r="K13" s="9"/>
      <c r="L13" s="10">
        <v>2000</v>
      </c>
      <c r="M13" s="11"/>
      <c r="N13" s="12"/>
      <c r="O13" s="10"/>
      <c r="P13" s="10"/>
      <c r="Q13" s="12">
        <v>600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f t="shared" si="0"/>
        <v>32600</v>
      </c>
      <c r="AE13" s="10">
        <v>1407</v>
      </c>
      <c r="AF13" s="10">
        <f t="shared" si="1"/>
        <v>45868200</v>
      </c>
      <c r="AG13" s="48">
        <f t="shared" si="2"/>
        <v>458682</v>
      </c>
    </row>
    <row r="14" spans="1:33" ht="36">
      <c r="A14" s="7">
        <v>11</v>
      </c>
      <c r="B14" s="8" t="s">
        <v>63</v>
      </c>
      <c r="C14" s="7">
        <v>1</v>
      </c>
      <c r="D14" s="7" t="s">
        <v>64</v>
      </c>
      <c r="E14" s="7" t="s">
        <v>65</v>
      </c>
      <c r="F14" s="7" t="s">
        <v>66</v>
      </c>
      <c r="G14" s="7" t="s">
        <v>9</v>
      </c>
      <c r="H14" s="9"/>
      <c r="I14" s="10"/>
      <c r="J14" s="9"/>
      <c r="K14" s="9"/>
      <c r="L14" s="9"/>
      <c r="M14" s="11"/>
      <c r="N14" s="12"/>
      <c r="O14" s="9"/>
      <c r="P14" s="9">
        <v>500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>
        <f t="shared" si="0"/>
        <v>500</v>
      </c>
      <c r="AE14" s="10">
        <v>13834</v>
      </c>
      <c r="AF14" s="10">
        <f t="shared" si="1"/>
        <v>6917000</v>
      </c>
      <c r="AG14" s="48">
        <f t="shared" si="2"/>
        <v>69170</v>
      </c>
    </row>
    <row r="15" spans="1:33" ht="18">
      <c r="A15" s="7">
        <v>12</v>
      </c>
      <c r="B15" s="8" t="s">
        <v>43</v>
      </c>
      <c r="C15" s="7">
        <v>1</v>
      </c>
      <c r="D15" s="7" t="s">
        <v>31</v>
      </c>
      <c r="E15" s="7" t="s">
        <v>5</v>
      </c>
      <c r="F15" s="7" t="s">
        <v>42</v>
      </c>
      <c r="G15" s="7" t="s">
        <v>6</v>
      </c>
      <c r="H15" s="9"/>
      <c r="I15" s="10">
        <v>15000</v>
      </c>
      <c r="J15" s="9"/>
      <c r="K15" s="9"/>
      <c r="L15" s="9"/>
      <c r="M15" s="11"/>
      <c r="N15" s="12">
        <v>3000</v>
      </c>
      <c r="O15" s="9">
        <v>20000</v>
      </c>
      <c r="P15" s="9"/>
      <c r="Q15" s="13"/>
      <c r="R15" s="9"/>
      <c r="S15" s="9"/>
      <c r="T15" s="9"/>
      <c r="U15" s="9"/>
      <c r="V15" s="9"/>
      <c r="W15" s="9"/>
      <c r="X15" s="9"/>
      <c r="Y15" s="9"/>
      <c r="Z15" s="9"/>
      <c r="AA15" s="9">
        <v>300</v>
      </c>
      <c r="AB15" s="9"/>
      <c r="AC15" s="9"/>
      <c r="AD15" s="10">
        <f t="shared" si="0"/>
        <v>38300</v>
      </c>
      <c r="AE15" s="10">
        <v>9990</v>
      </c>
      <c r="AF15" s="10">
        <f t="shared" si="1"/>
        <v>382617000</v>
      </c>
      <c r="AG15" s="48">
        <f t="shared" si="2"/>
        <v>3826170</v>
      </c>
    </row>
    <row r="16" spans="1:33" ht="18">
      <c r="A16" s="7">
        <v>13</v>
      </c>
      <c r="B16" s="8" t="s">
        <v>67</v>
      </c>
      <c r="C16" s="7">
        <v>1</v>
      </c>
      <c r="D16" s="7" t="s">
        <v>62</v>
      </c>
      <c r="E16" s="7" t="s">
        <v>5</v>
      </c>
      <c r="F16" s="7" t="s">
        <v>68</v>
      </c>
      <c r="G16" s="7" t="s">
        <v>6</v>
      </c>
      <c r="H16" s="9"/>
      <c r="I16" s="10"/>
      <c r="J16" s="9"/>
      <c r="K16" s="9"/>
      <c r="L16" s="9"/>
      <c r="M16" s="11"/>
      <c r="N16" s="12">
        <v>3000</v>
      </c>
      <c r="O16" s="9">
        <v>2000</v>
      </c>
      <c r="P16" s="9">
        <v>5000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>
        <f t="shared" si="0"/>
        <v>10000</v>
      </c>
      <c r="AE16" s="10">
        <v>9996</v>
      </c>
      <c r="AF16" s="10">
        <f t="shared" si="1"/>
        <v>99960000</v>
      </c>
      <c r="AG16" s="48">
        <f t="shared" si="2"/>
        <v>999600</v>
      </c>
    </row>
    <row r="17" spans="1:33" ht="18">
      <c r="A17" s="7">
        <v>14</v>
      </c>
      <c r="B17" s="12" t="s">
        <v>142</v>
      </c>
      <c r="C17" s="7">
        <v>1</v>
      </c>
      <c r="D17" s="9" t="s">
        <v>12</v>
      </c>
      <c r="E17" s="9" t="s">
        <v>5</v>
      </c>
      <c r="F17" s="9" t="s">
        <v>6</v>
      </c>
      <c r="G17" s="9" t="s">
        <v>13</v>
      </c>
      <c r="H17" s="10">
        <v>3000</v>
      </c>
      <c r="I17" s="10"/>
      <c r="J17" s="10"/>
      <c r="K17" s="9"/>
      <c r="L17" s="10"/>
      <c r="M17" s="11"/>
      <c r="N17" s="12"/>
      <c r="O17" s="10"/>
      <c r="P17" s="10"/>
      <c r="Q17" s="10"/>
      <c r="R17" s="10"/>
      <c r="S17" s="10"/>
      <c r="T17" s="10"/>
      <c r="U17" s="10"/>
      <c r="V17" s="10"/>
      <c r="W17" s="10">
        <v>1000</v>
      </c>
      <c r="X17" s="10"/>
      <c r="Y17" s="10"/>
      <c r="Z17" s="10"/>
      <c r="AA17" s="10"/>
      <c r="AB17" s="10"/>
      <c r="AC17" s="10"/>
      <c r="AD17" s="10">
        <f t="shared" si="0"/>
        <v>4000</v>
      </c>
      <c r="AE17" s="10">
        <v>19000</v>
      </c>
      <c r="AF17" s="10">
        <f t="shared" si="1"/>
        <v>76000000</v>
      </c>
      <c r="AG17" s="48">
        <f t="shared" si="2"/>
        <v>760000</v>
      </c>
    </row>
    <row r="18" spans="1:33" ht="18">
      <c r="A18" s="7">
        <v>15</v>
      </c>
      <c r="B18" s="12" t="s">
        <v>143</v>
      </c>
      <c r="C18" s="7">
        <v>1</v>
      </c>
      <c r="D18" s="9" t="s">
        <v>144</v>
      </c>
      <c r="E18" s="9" t="s">
        <v>5</v>
      </c>
      <c r="F18" s="9" t="s">
        <v>6</v>
      </c>
      <c r="G18" s="9" t="s">
        <v>6</v>
      </c>
      <c r="H18" s="10"/>
      <c r="I18" s="10"/>
      <c r="J18" s="10"/>
      <c r="K18" s="9"/>
      <c r="L18" s="10"/>
      <c r="M18" s="11"/>
      <c r="N18" s="12"/>
      <c r="O18" s="10">
        <v>2000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f t="shared" si="0"/>
        <v>2000</v>
      </c>
      <c r="AE18" s="10">
        <v>5513</v>
      </c>
      <c r="AF18" s="10">
        <f t="shared" si="1"/>
        <v>11026000</v>
      </c>
      <c r="AG18" s="48">
        <f t="shared" si="2"/>
        <v>110260</v>
      </c>
    </row>
    <row r="19" spans="1:33" ht="18">
      <c r="A19" s="7">
        <v>16</v>
      </c>
      <c r="B19" s="12" t="s">
        <v>145</v>
      </c>
      <c r="C19" s="7">
        <v>1</v>
      </c>
      <c r="D19" s="9" t="s">
        <v>146</v>
      </c>
      <c r="E19" s="9" t="s">
        <v>14</v>
      </c>
      <c r="F19" s="9" t="s">
        <v>22</v>
      </c>
      <c r="G19" s="9" t="s">
        <v>9</v>
      </c>
      <c r="H19" s="10"/>
      <c r="I19" s="10">
        <v>300</v>
      </c>
      <c r="J19" s="10"/>
      <c r="K19" s="9"/>
      <c r="L19" s="10"/>
      <c r="M19" s="11">
        <v>3000</v>
      </c>
      <c r="N19" s="12">
        <v>1000</v>
      </c>
      <c r="O19" s="10">
        <v>300</v>
      </c>
      <c r="P19" s="10">
        <v>700</v>
      </c>
      <c r="Q19" s="10"/>
      <c r="R19" s="10">
        <v>500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>
        <f t="shared" si="0"/>
        <v>5800</v>
      </c>
      <c r="AE19" s="10">
        <v>9000</v>
      </c>
      <c r="AF19" s="10">
        <f t="shared" si="1"/>
        <v>52200000</v>
      </c>
      <c r="AG19" s="48">
        <f t="shared" si="2"/>
        <v>522000</v>
      </c>
    </row>
    <row r="20" spans="1:33" ht="18">
      <c r="A20" s="7">
        <v>17</v>
      </c>
      <c r="B20" s="8" t="s">
        <v>69</v>
      </c>
      <c r="C20" s="7">
        <v>1</v>
      </c>
      <c r="D20" s="7" t="s">
        <v>70</v>
      </c>
      <c r="E20" s="7" t="s">
        <v>14</v>
      </c>
      <c r="F20" s="7" t="s">
        <v>22</v>
      </c>
      <c r="G20" s="7" t="s">
        <v>9</v>
      </c>
      <c r="H20" s="9"/>
      <c r="I20" s="10">
        <v>30</v>
      </c>
      <c r="J20" s="9"/>
      <c r="K20" s="9"/>
      <c r="L20" s="9">
        <v>10</v>
      </c>
      <c r="M20" s="11">
        <v>50</v>
      </c>
      <c r="N20" s="12"/>
      <c r="O20" s="9"/>
      <c r="P20" s="9">
        <v>10</v>
      </c>
      <c r="Q20" s="9"/>
      <c r="R20" s="9">
        <v>50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>
        <f t="shared" si="0"/>
        <v>150</v>
      </c>
      <c r="AE20" s="10">
        <v>24500</v>
      </c>
      <c r="AF20" s="10">
        <f t="shared" si="1"/>
        <v>3675000</v>
      </c>
      <c r="AG20" s="48">
        <f t="shared" si="2"/>
        <v>36750</v>
      </c>
    </row>
    <row r="21" spans="1:33" ht="36">
      <c r="A21" s="7">
        <v>18</v>
      </c>
      <c r="B21" s="12" t="s">
        <v>147</v>
      </c>
      <c r="C21" s="7">
        <v>1</v>
      </c>
      <c r="D21" s="9" t="s">
        <v>75</v>
      </c>
      <c r="E21" s="9" t="s">
        <v>5</v>
      </c>
      <c r="F21" s="9" t="s">
        <v>6</v>
      </c>
      <c r="G21" s="9" t="s">
        <v>6</v>
      </c>
      <c r="H21" s="10"/>
      <c r="I21" s="10">
        <v>100000</v>
      </c>
      <c r="J21" s="10">
        <v>15000</v>
      </c>
      <c r="K21" s="9">
        <v>50000</v>
      </c>
      <c r="L21" s="10"/>
      <c r="M21" s="11">
        <v>50000</v>
      </c>
      <c r="N21" s="1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f t="shared" si="0"/>
        <v>215000</v>
      </c>
      <c r="AE21" s="10">
        <v>1200</v>
      </c>
      <c r="AF21" s="10">
        <f t="shared" si="1"/>
        <v>258000000</v>
      </c>
      <c r="AG21" s="48">
        <f t="shared" si="2"/>
        <v>2580000</v>
      </c>
    </row>
    <row r="22" spans="1:33" ht="36">
      <c r="A22" s="7">
        <v>19</v>
      </c>
      <c r="B22" s="12" t="s">
        <v>148</v>
      </c>
      <c r="C22" s="7">
        <v>1</v>
      </c>
      <c r="D22" s="9" t="s">
        <v>149</v>
      </c>
      <c r="E22" s="9" t="s">
        <v>18</v>
      </c>
      <c r="F22" s="9" t="s">
        <v>35</v>
      </c>
      <c r="G22" s="9" t="s">
        <v>36</v>
      </c>
      <c r="H22" s="10"/>
      <c r="I22" s="10"/>
      <c r="J22" s="10"/>
      <c r="K22" s="9"/>
      <c r="L22" s="10"/>
      <c r="M22" s="11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1000</v>
      </c>
      <c r="Z22" s="10"/>
      <c r="AA22" s="10"/>
      <c r="AB22" s="10"/>
      <c r="AC22" s="10"/>
      <c r="AD22" s="10">
        <f t="shared" si="0"/>
        <v>1000</v>
      </c>
      <c r="AE22" s="10">
        <v>113000</v>
      </c>
      <c r="AF22" s="10">
        <f t="shared" si="1"/>
        <v>113000000</v>
      </c>
      <c r="AG22" s="48">
        <f t="shared" si="2"/>
        <v>1130000</v>
      </c>
    </row>
    <row r="23" spans="1:33" ht="18">
      <c r="A23" s="7">
        <v>20</v>
      </c>
      <c r="B23" s="8" t="s">
        <v>71</v>
      </c>
      <c r="C23" s="7">
        <v>1</v>
      </c>
      <c r="D23" s="7" t="s">
        <v>72</v>
      </c>
      <c r="E23" s="7" t="s">
        <v>5</v>
      </c>
      <c r="F23" s="7" t="s">
        <v>42</v>
      </c>
      <c r="G23" s="7" t="s">
        <v>6</v>
      </c>
      <c r="H23" s="9"/>
      <c r="I23" s="10"/>
      <c r="J23" s="9"/>
      <c r="K23" s="9"/>
      <c r="L23" s="9"/>
      <c r="M23" s="11"/>
      <c r="N23" s="12"/>
      <c r="O23" s="9"/>
      <c r="P23" s="9"/>
      <c r="Q23" s="9"/>
      <c r="R23" s="9"/>
      <c r="S23" s="9"/>
      <c r="T23" s="9"/>
      <c r="U23" s="9"/>
      <c r="V23" s="9"/>
      <c r="W23" s="9">
        <v>1000</v>
      </c>
      <c r="X23" s="9"/>
      <c r="Y23" s="9"/>
      <c r="Z23" s="9"/>
      <c r="AA23" s="9"/>
      <c r="AB23" s="9"/>
      <c r="AC23" s="9"/>
      <c r="AD23" s="10">
        <f t="shared" si="0"/>
        <v>1000</v>
      </c>
      <c r="AE23" s="10">
        <v>9500</v>
      </c>
      <c r="AF23" s="10">
        <f t="shared" si="1"/>
        <v>9500000</v>
      </c>
      <c r="AG23" s="48">
        <f t="shared" si="2"/>
        <v>95000</v>
      </c>
    </row>
    <row r="24" spans="1:33" ht="18">
      <c r="A24" s="7">
        <v>21</v>
      </c>
      <c r="B24" s="12" t="s">
        <v>150</v>
      </c>
      <c r="C24" s="7">
        <v>1</v>
      </c>
      <c r="D24" s="9" t="s">
        <v>90</v>
      </c>
      <c r="E24" s="9" t="s">
        <v>5</v>
      </c>
      <c r="F24" s="9" t="s">
        <v>13</v>
      </c>
      <c r="G24" s="9" t="s">
        <v>6</v>
      </c>
      <c r="H24" s="10"/>
      <c r="I24" s="10"/>
      <c r="J24" s="10"/>
      <c r="K24" s="9"/>
      <c r="L24" s="10"/>
      <c r="M24" s="11">
        <v>12000</v>
      </c>
      <c r="N24" s="12"/>
      <c r="O24" s="10"/>
      <c r="P24" s="10"/>
      <c r="Q24" s="10"/>
      <c r="R24" s="10"/>
      <c r="S24" s="10"/>
      <c r="T24" s="10"/>
      <c r="U24" s="10"/>
      <c r="V24" s="10"/>
      <c r="W24" s="10">
        <v>3000</v>
      </c>
      <c r="X24" s="10"/>
      <c r="Y24" s="10"/>
      <c r="Z24" s="10"/>
      <c r="AA24" s="10"/>
      <c r="AB24" s="10"/>
      <c r="AC24" s="10"/>
      <c r="AD24" s="10">
        <f t="shared" si="0"/>
        <v>15000</v>
      </c>
      <c r="AE24" s="10">
        <v>5980</v>
      </c>
      <c r="AF24" s="10">
        <f t="shared" si="1"/>
        <v>89700000</v>
      </c>
      <c r="AG24" s="48">
        <f t="shared" si="2"/>
        <v>897000</v>
      </c>
    </row>
    <row r="25" spans="1:33" ht="54">
      <c r="A25" s="7">
        <v>22</v>
      </c>
      <c r="B25" s="12" t="s">
        <v>151</v>
      </c>
      <c r="C25" s="7">
        <v>1</v>
      </c>
      <c r="D25" s="9" t="s">
        <v>152</v>
      </c>
      <c r="E25" s="9" t="s">
        <v>11</v>
      </c>
      <c r="F25" s="9" t="s">
        <v>21</v>
      </c>
      <c r="G25" s="9" t="s">
        <v>15</v>
      </c>
      <c r="H25" s="10"/>
      <c r="I25" s="10">
        <v>10</v>
      </c>
      <c r="J25" s="10"/>
      <c r="K25" s="9">
        <v>30</v>
      </c>
      <c r="L25" s="10"/>
      <c r="M25" s="11">
        <v>5</v>
      </c>
      <c r="N25" s="1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f t="shared" si="0"/>
        <v>45</v>
      </c>
      <c r="AE25" s="10">
        <v>87500</v>
      </c>
      <c r="AF25" s="10">
        <f t="shared" si="1"/>
        <v>3937500</v>
      </c>
      <c r="AG25" s="48">
        <f t="shared" si="2"/>
        <v>39375</v>
      </c>
    </row>
    <row r="26" spans="1:33" ht="18">
      <c r="A26" s="7">
        <v>23</v>
      </c>
      <c r="B26" s="12" t="s">
        <v>107</v>
      </c>
      <c r="C26" s="7">
        <v>1</v>
      </c>
      <c r="D26" s="9" t="s">
        <v>92</v>
      </c>
      <c r="E26" s="9" t="s">
        <v>5</v>
      </c>
      <c r="F26" s="9" t="s">
        <v>6</v>
      </c>
      <c r="G26" s="9" t="s">
        <v>6</v>
      </c>
      <c r="H26" s="10"/>
      <c r="I26" s="10"/>
      <c r="J26" s="10"/>
      <c r="K26" s="9"/>
      <c r="L26" s="10"/>
      <c r="M26" s="11"/>
      <c r="N26" s="12"/>
      <c r="O26" s="10">
        <v>3000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f t="shared" si="0"/>
        <v>3000</v>
      </c>
      <c r="AE26" s="10">
        <v>2500</v>
      </c>
      <c r="AF26" s="10">
        <f t="shared" si="1"/>
        <v>7500000</v>
      </c>
      <c r="AG26" s="48">
        <f t="shared" si="2"/>
        <v>75000</v>
      </c>
    </row>
    <row r="27" spans="1:33" ht="54">
      <c r="A27" s="7">
        <v>24</v>
      </c>
      <c r="B27" s="12" t="s">
        <v>153</v>
      </c>
      <c r="C27" s="7">
        <v>1</v>
      </c>
      <c r="D27" s="9" t="s">
        <v>154</v>
      </c>
      <c r="E27" s="9" t="s">
        <v>14</v>
      </c>
      <c r="F27" s="9" t="s">
        <v>22</v>
      </c>
      <c r="G27" s="9" t="s">
        <v>155</v>
      </c>
      <c r="H27" s="10"/>
      <c r="I27" s="10"/>
      <c r="J27" s="10"/>
      <c r="K27" s="9"/>
      <c r="L27" s="10"/>
      <c r="M27" s="11"/>
      <c r="N27" s="12"/>
      <c r="O27" s="10">
        <v>200</v>
      </c>
      <c r="P27" s="10"/>
      <c r="Q27" s="10"/>
      <c r="R27" s="10"/>
      <c r="S27" s="10"/>
      <c r="T27" s="10"/>
      <c r="U27" s="10"/>
      <c r="V27" s="10"/>
      <c r="W27" s="10">
        <v>50</v>
      </c>
      <c r="X27" s="10"/>
      <c r="Y27" s="10"/>
      <c r="Z27" s="10"/>
      <c r="AA27" s="10"/>
      <c r="AB27" s="10"/>
      <c r="AC27" s="10"/>
      <c r="AD27" s="10">
        <f t="shared" si="0"/>
        <v>250</v>
      </c>
      <c r="AE27" s="10">
        <v>276000</v>
      </c>
      <c r="AF27" s="10">
        <f t="shared" si="1"/>
        <v>69000000</v>
      </c>
      <c r="AG27" s="48">
        <f t="shared" si="2"/>
        <v>690000</v>
      </c>
    </row>
    <row r="28" spans="1:33" ht="18">
      <c r="A28" s="7">
        <v>25</v>
      </c>
      <c r="B28" s="12" t="s">
        <v>156</v>
      </c>
      <c r="C28" s="7">
        <v>1</v>
      </c>
      <c r="D28" s="9" t="s">
        <v>12</v>
      </c>
      <c r="E28" s="9" t="s">
        <v>5</v>
      </c>
      <c r="F28" s="9" t="s">
        <v>13</v>
      </c>
      <c r="G28" s="9" t="s">
        <v>82</v>
      </c>
      <c r="H28" s="10">
        <v>1000</v>
      </c>
      <c r="I28" s="10"/>
      <c r="J28" s="10"/>
      <c r="K28" s="9"/>
      <c r="L28" s="10"/>
      <c r="M28" s="11"/>
      <c r="N28" s="1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>
        <f t="shared" si="0"/>
        <v>1000</v>
      </c>
      <c r="AE28" s="10">
        <v>12684</v>
      </c>
      <c r="AF28" s="10">
        <f t="shared" si="1"/>
        <v>12684000</v>
      </c>
      <c r="AG28" s="48">
        <f t="shared" si="2"/>
        <v>126840</v>
      </c>
    </row>
    <row r="29" spans="1:33" ht="18">
      <c r="A29" s="7">
        <v>26</v>
      </c>
      <c r="B29" s="8" t="s">
        <v>73</v>
      </c>
      <c r="C29" s="7">
        <v>1</v>
      </c>
      <c r="D29" s="7" t="s">
        <v>31</v>
      </c>
      <c r="E29" s="7" t="s">
        <v>5</v>
      </c>
      <c r="F29" s="7" t="s">
        <v>6</v>
      </c>
      <c r="G29" s="7" t="s">
        <v>6</v>
      </c>
      <c r="H29" s="9"/>
      <c r="I29" s="10">
        <v>500</v>
      </c>
      <c r="J29" s="9"/>
      <c r="K29" s="9">
        <v>5000</v>
      </c>
      <c r="L29" s="9"/>
      <c r="M29" s="11">
        <v>7000</v>
      </c>
      <c r="N29" s="12">
        <v>200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300</v>
      </c>
      <c r="AB29" s="9"/>
      <c r="AC29" s="9"/>
      <c r="AD29" s="10">
        <f t="shared" si="0"/>
        <v>13000</v>
      </c>
      <c r="AE29" s="10">
        <v>1500</v>
      </c>
      <c r="AF29" s="10">
        <f t="shared" si="1"/>
        <v>19500000</v>
      </c>
      <c r="AG29" s="48">
        <f t="shared" si="2"/>
        <v>195000</v>
      </c>
    </row>
    <row r="30" spans="1:33" ht="36">
      <c r="A30" s="7">
        <v>27</v>
      </c>
      <c r="B30" s="12" t="s">
        <v>157</v>
      </c>
      <c r="C30" s="7">
        <v>1</v>
      </c>
      <c r="D30" s="9" t="s">
        <v>158</v>
      </c>
      <c r="E30" s="9" t="s">
        <v>5</v>
      </c>
      <c r="F30" s="9" t="s">
        <v>6</v>
      </c>
      <c r="G30" s="9" t="s">
        <v>6</v>
      </c>
      <c r="H30" s="10"/>
      <c r="I30" s="10"/>
      <c r="J30" s="10"/>
      <c r="K30" s="9"/>
      <c r="L30" s="10"/>
      <c r="M30" s="11"/>
      <c r="N30" s="12"/>
      <c r="O30" s="10"/>
      <c r="P30" s="10"/>
      <c r="Q30" s="10"/>
      <c r="R30" s="10"/>
      <c r="S30" s="10"/>
      <c r="T30" s="10"/>
      <c r="U30" s="10"/>
      <c r="V30" s="10"/>
      <c r="W30" s="10">
        <v>500</v>
      </c>
      <c r="X30" s="10"/>
      <c r="Y30" s="10"/>
      <c r="Z30" s="10"/>
      <c r="AA30" s="10"/>
      <c r="AB30" s="10"/>
      <c r="AC30" s="10"/>
      <c r="AD30" s="10">
        <f t="shared" si="0"/>
        <v>500</v>
      </c>
      <c r="AE30" s="10">
        <v>6300</v>
      </c>
      <c r="AF30" s="10">
        <f t="shared" si="1"/>
        <v>3150000</v>
      </c>
      <c r="AG30" s="48">
        <f t="shared" si="2"/>
        <v>31500</v>
      </c>
    </row>
    <row r="31" spans="1:33" ht="90">
      <c r="A31" s="7">
        <v>28</v>
      </c>
      <c r="B31" s="12" t="s">
        <v>159</v>
      </c>
      <c r="C31" s="7">
        <v>1</v>
      </c>
      <c r="D31" s="9" t="s">
        <v>160</v>
      </c>
      <c r="E31" s="9" t="s">
        <v>5</v>
      </c>
      <c r="F31" s="9" t="s">
        <v>85</v>
      </c>
      <c r="G31" s="9" t="s">
        <v>6</v>
      </c>
      <c r="H31" s="10">
        <v>5000</v>
      </c>
      <c r="I31" s="10"/>
      <c r="J31" s="10"/>
      <c r="K31" s="9"/>
      <c r="L31" s="10"/>
      <c r="M31" s="11"/>
      <c r="N31" s="12"/>
      <c r="O31" s="10"/>
      <c r="P31" s="10"/>
      <c r="Q31" s="10"/>
      <c r="R31" s="10"/>
      <c r="S31" s="10"/>
      <c r="T31" s="10"/>
      <c r="U31" s="10"/>
      <c r="V31" s="10"/>
      <c r="W31" s="10">
        <v>7000</v>
      </c>
      <c r="X31" s="10"/>
      <c r="Y31" s="10"/>
      <c r="Z31" s="10"/>
      <c r="AA31" s="10"/>
      <c r="AB31" s="10"/>
      <c r="AC31" s="10"/>
      <c r="AD31" s="10">
        <f t="shared" si="0"/>
        <v>12000</v>
      </c>
      <c r="AE31" s="10">
        <v>7492</v>
      </c>
      <c r="AF31" s="10">
        <f t="shared" si="1"/>
        <v>89904000</v>
      </c>
      <c r="AG31" s="48">
        <f t="shared" si="2"/>
        <v>899040</v>
      </c>
    </row>
    <row r="32" spans="1:33" ht="18">
      <c r="A32" s="7">
        <v>29</v>
      </c>
      <c r="B32" s="8" t="s">
        <v>267</v>
      </c>
      <c r="C32" s="7">
        <v>1</v>
      </c>
      <c r="D32" s="7" t="s">
        <v>105</v>
      </c>
      <c r="E32" s="9" t="s">
        <v>5</v>
      </c>
      <c r="F32" s="9" t="s">
        <v>6</v>
      </c>
      <c r="G32" s="9" t="s">
        <v>13</v>
      </c>
      <c r="H32" s="9"/>
      <c r="I32" s="9"/>
      <c r="J32" s="9"/>
      <c r="K32" s="9">
        <v>20000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>
        <f t="shared" si="0"/>
        <v>20000</v>
      </c>
      <c r="AE32" s="10">
        <v>3500</v>
      </c>
      <c r="AF32" s="10">
        <f t="shared" si="1"/>
        <v>70000000</v>
      </c>
      <c r="AG32" s="48">
        <f t="shared" si="2"/>
        <v>700000</v>
      </c>
    </row>
    <row r="33" spans="1:33" ht="18">
      <c r="A33" s="7">
        <v>30</v>
      </c>
      <c r="B33" s="12" t="s">
        <v>161</v>
      </c>
      <c r="C33" s="7">
        <v>1</v>
      </c>
      <c r="D33" s="9" t="s">
        <v>62</v>
      </c>
      <c r="E33" s="9" t="s">
        <v>5</v>
      </c>
      <c r="F33" s="9" t="s">
        <v>162</v>
      </c>
      <c r="G33" s="9" t="s">
        <v>6</v>
      </c>
      <c r="H33" s="10"/>
      <c r="I33" s="10"/>
      <c r="J33" s="10"/>
      <c r="K33" s="9"/>
      <c r="L33" s="10"/>
      <c r="M33" s="11"/>
      <c r="N33" s="12"/>
      <c r="O33" s="10">
        <v>8000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>
        <f t="shared" si="0"/>
        <v>8000</v>
      </c>
      <c r="AE33" s="10">
        <v>5200</v>
      </c>
      <c r="AF33" s="10">
        <f t="shared" si="1"/>
        <v>41600000</v>
      </c>
      <c r="AG33" s="48">
        <f t="shared" si="2"/>
        <v>416000</v>
      </c>
    </row>
    <row r="34" spans="1:33" ht="90">
      <c r="A34" s="7">
        <v>31</v>
      </c>
      <c r="B34" s="12" t="s">
        <v>163</v>
      </c>
      <c r="C34" s="7">
        <v>1</v>
      </c>
      <c r="D34" s="9" t="s">
        <v>164</v>
      </c>
      <c r="E34" s="9" t="s">
        <v>165</v>
      </c>
      <c r="F34" s="9" t="s">
        <v>166</v>
      </c>
      <c r="G34" s="9" t="s">
        <v>6</v>
      </c>
      <c r="H34" s="10"/>
      <c r="I34" s="10"/>
      <c r="J34" s="10">
        <v>1500</v>
      </c>
      <c r="K34" s="9"/>
      <c r="L34" s="10"/>
      <c r="M34" s="11"/>
      <c r="N34" s="12"/>
      <c r="O34" s="10">
        <v>2000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>
        <f t="shared" si="0"/>
        <v>3500</v>
      </c>
      <c r="AE34" s="10">
        <v>9500</v>
      </c>
      <c r="AF34" s="10">
        <f t="shared" si="1"/>
        <v>33250000</v>
      </c>
      <c r="AG34" s="48">
        <f t="shared" si="2"/>
        <v>332500</v>
      </c>
    </row>
    <row r="35" spans="1:33" ht="18">
      <c r="A35" s="7">
        <v>32</v>
      </c>
      <c r="B35" s="8" t="s">
        <v>23</v>
      </c>
      <c r="C35" s="7">
        <v>1</v>
      </c>
      <c r="D35" s="7" t="s">
        <v>62</v>
      </c>
      <c r="E35" s="7" t="s">
        <v>5</v>
      </c>
      <c r="F35" s="7" t="s">
        <v>6</v>
      </c>
      <c r="G35" s="7" t="s">
        <v>6</v>
      </c>
      <c r="H35" s="9"/>
      <c r="I35" s="10"/>
      <c r="J35" s="9"/>
      <c r="K35" s="9"/>
      <c r="L35" s="9"/>
      <c r="M35" s="11">
        <v>40000</v>
      </c>
      <c r="N35" s="12"/>
      <c r="O35" s="9">
        <v>5000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>
        <f t="shared" si="0"/>
        <v>45000</v>
      </c>
      <c r="AE35" s="10">
        <v>2600</v>
      </c>
      <c r="AF35" s="10">
        <f t="shared" si="1"/>
        <v>117000000</v>
      </c>
      <c r="AG35" s="48">
        <f t="shared" si="2"/>
        <v>1170000</v>
      </c>
    </row>
    <row r="36" spans="1:33" ht="18">
      <c r="A36" s="7">
        <v>33</v>
      </c>
      <c r="B36" s="8" t="s">
        <v>74</v>
      </c>
      <c r="C36" s="7">
        <v>1</v>
      </c>
      <c r="D36" s="7" t="s">
        <v>75</v>
      </c>
      <c r="E36" s="7" t="s">
        <v>14</v>
      </c>
      <c r="F36" s="7" t="s">
        <v>22</v>
      </c>
      <c r="G36" s="7" t="s">
        <v>8</v>
      </c>
      <c r="H36" s="9"/>
      <c r="I36" s="10"/>
      <c r="J36" s="9"/>
      <c r="K36" s="9">
        <v>500</v>
      </c>
      <c r="L36" s="9"/>
      <c r="M36" s="11">
        <v>200</v>
      </c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>
        <f t="shared" si="0"/>
        <v>700</v>
      </c>
      <c r="AE36" s="10">
        <v>37000</v>
      </c>
      <c r="AF36" s="10">
        <f t="shared" ref="AF36:AF67" si="3">AD36*AE36</f>
        <v>25900000</v>
      </c>
      <c r="AG36" s="48">
        <f t="shared" si="2"/>
        <v>259000</v>
      </c>
    </row>
    <row r="37" spans="1:33" ht="36">
      <c r="A37" s="7">
        <v>34</v>
      </c>
      <c r="B37" s="12" t="s">
        <v>167</v>
      </c>
      <c r="C37" s="7">
        <v>1</v>
      </c>
      <c r="D37" s="9" t="s">
        <v>168</v>
      </c>
      <c r="E37" s="9" t="s">
        <v>5</v>
      </c>
      <c r="F37" s="9" t="s">
        <v>6</v>
      </c>
      <c r="G37" s="9" t="s">
        <v>6</v>
      </c>
      <c r="H37" s="10"/>
      <c r="I37" s="10"/>
      <c r="J37" s="10"/>
      <c r="K37" s="9"/>
      <c r="L37" s="10"/>
      <c r="M37" s="11">
        <v>2200</v>
      </c>
      <c r="N37" s="1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>
        <f t="shared" si="0"/>
        <v>2200</v>
      </c>
      <c r="AE37" s="10">
        <v>7350</v>
      </c>
      <c r="AF37" s="10">
        <f t="shared" si="3"/>
        <v>16170000</v>
      </c>
      <c r="AG37" s="48">
        <f t="shared" si="2"/>
        <v>161700</v>
      </c>
    </row>
    <row r="38" spans="1:33" ht="18">
      <c r="A38" s="7">
        <v>35</v>
      </c>
      <c r="B38" s="12" t="s">
        <v>169</v>
      </c>
      <c r="C38" s="7">
        <v>1</v>
      </c>
      <c r="D38" s="9" t="s">
        <v>170</v>
      </c>
      <c r="E38" s="9" t="s">
        <v>7</v>
      </c>
      <c r="F38" s="9" t="s">
        <v>20</v>
      </c>
      <c r="G38" s="9" t="s">
        <v>8</v>
      </c>
      <c r="H38" s="10">
        <v>500</v>
      </c>
      <c r="I38" s="10"/>
      <c r="J38" s="10"/>
      <c r="K38" s="9"/>
      <c r="L38" s="10"/>
      <c r="M38" s="11"/>
      <c r="N38" s="1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>
        <f t="shared" si="0"/>
        <v>500</v>
      </c>
      <c r="AE38" s="10">
        <v>76760</v>
      </c>
      <c r="AF38" s="10">
        <f t="shared" si="3"/>
        <v>38380000</v>
      </c>
      <c r="AG38" s="48">
        <f t="shared" si="2"/>
        <v>383800</v>
      </c>
    </row>
    <row r="39" spans="1:33" ht="18">
      <c r="A39" s="7">
        <v>36</v>
      </c>
      <c r="B39" s="12" t="s">
        <v>171</v>
      </c>
      <c r="C39" s="7">
        <v>1</v>
      </c>
      <c r="D39" s="9" t="s">
        <v>172</v>
      </c>
      <c r="E39" s="9" t="s">
        <v>5</v>
      </c>
      <c r="F39" s="9" t="s">
        <v>6</v>
      </c>
      <c r="G39" s="9" t="s">
        <v>6</v>
      </c>
      <c r="H39" s="10"/>
      <c r="I39" s="10">
        <v>25000</v>
      </c>
      <c r="J39" s="10"/>
      <c r="K39" s="9"/>
      <c r="L39" s="10"/>
      <c r="M39" s="11"/>
      <c r="N39" s="1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>
        <f t="shared" si="0"/>
        <v>25000</v>
      </c>
      <c r="AE39" s="10">
        <v>5650</v>
      </c>
      <c r="AF39" s="10">
        <f t="shared" si="3"/>
        <v>141250000</v>
      </c>
      <c r="AG39" s="48">
        <f t="shared" si="2"/>
        <v>1412500</v>
      </c>
    </row>
    <row r="40" spans="1:33" ht="18">
      <c r="A40" s="7">
        <v>37</v>
      </c>
      <c r="B40" s="8" t="s">
        <v>76</v>
      </c>
      <c r="C40" s="7">
        <v>1</v>
      </c>
      <c r="D40" s="7" t="s">
        <v>77</v>
      </c>
      <c r="E40" s="7" t="s">
        <v>18</v>
      </c>
      <c r="F40" s="7" t="s">
        <v>35</v>
      </c>
      <c r="G40" s="7" t="s">
        <v>15</v>
      </c>
      <c r="H40" s="9"/>
      <c r="I40" s="10"/>
      <c r="J40" s="9"/>
      <c r="K40" s="9"/>
      <c r="L40" s="9">
        <v>250</v>
      </c>
      <c r="M40" s="11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>
        <f t="shared" si="0"/>
        <v>250</v>
      </c>
      <c r="AE40" s="10">
        <v>42400</v>
      </c>
      <c r="AF40" s="10">
        <f t="shared" si="3"/>
        <v>10600000</v>
      </c>
      <c r="AG40" s="48">
        <f t="shared" si="2"/>
        <v>106000</v>
      </c>
    </row>
    <row r="41" spans="1:33" ht="18">
      <c r="A41" s="7">
        <v>38</v>
      </c>
      <c r="B41" s="12" t="s">
        <v>173</v>
      </c>
      <c r="C41" s="7">
        <v>1</v>
      </c>
      <c r="D41" s="9" t="s">
        <v>62</v>
      </c>
      <c r="E41" s="9" t="s">
        <v>174</v>
      </c>
      <c r="F41" s="9" t="s">
        <v>42</v>
      </c>
      <c r="G41" s="9" t="s">
        <v>6</v>
      </c>
      <c r="H41" s="10"/>
      <c r="I41" s="10"/>
      <c r="J41" s="10"/>
      <c r="K41" s="9">
        <v>500</v>
      </c>
      <c r="L41" s="10"/>
      <c r="M41" s="11"/>
      <c r="N41" s="1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f t="shared" si="0"/>
        <v>500</v>
      </c>
      <c r="AE41" s="10">
        <v>13000</v>
      </c>
      <c r="AF41" s="10">
        <f t="shared" si="3"/>
        <v>6500000</v>
      </c>
      <c r="AG41" s="48">
        <f t="shared" si="2"/>
        <v>65000</v>
      </c>
    </row>
    <row r="42" spans="1:33" ht="18">
      <c r="A42" s="7">
        <v>39</v>
      </c>
      <c r="B42" s="12" t="s">
        <v>175</v>
      </c>
      <c r="C42" s="7">
        <v>1</v>
      </c>
      <c r="D42" s="9" t="s">
        <v>25</v>
      </c>
      <c r="E42" s="9" t="s">
        <v>5</v>
      </c>
      <c r="F42" s="9" t="s">
        <v>13</v>
      </c>
      <c r="G42" s="9" t="s">
        <v>6</v>
      </c>
      <c r="H42" s="10"/>
      <c r="I42" s="10"/>
      <c r="J42" s="10"/>
      <c r="K42" s="9">
        <v>10000</v>
      </c>
      <c r="L42" s="10"/>
      <c r="M42" s="11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f t="shared" si="0"/>
        <v>10000</v>
      </c>
      <c r="AE42" s="10">
        <v>4725</v>
      </c>
      <c r="AF42" s="10">
        <f t="shared" si="3"/>
        <v>47250000</v>
      </c>
      <c r="AG42" s="48">
        <f t="shared" si="2"/>
        <v>472500</v>
      </c>
    </row>
    <row r="43" spans="1:33" ht="36">
      <c r="A43" s="7">
        <v>40</v>
      </c>
      <c r="B43" s="12" t="s">
        <v>176</v>
      </c>
      <c r="C43" s="7">
        <v>1</v>
      </c>
      <c r="D43" s="9" t="s">
        <v>83</v>
      </c>
      <c r="E43" s="9" t="s">
        <v>5</v>
      </c>
      <c r="F43" s="9" t="s">
        <v>85</v>
      </c>
      <c r="G43" s="9" t="s">
        <v>6</v>
      </c>
      <c r="H43" s="10"/>
      <c r="I43" s="10"/>
      <c r="J43" s="10"/>
      <c r="K43" s="9">
        <v>10000</v>
      </c>
      <c r="L43" s="10"/>
      <c r="M43" s="11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>
        <f t="shared" si="0"/>
        <v>10000</v>
      </c>
      <c r="AE43" s="10">
        <v>6500</v>
      </c>
      <c r="AF43" s="10">
        <f t="shared" si="3"/>
        <v>65000000</v>
      </c>
      <c r="AG43" s="48">
        <f t="shared" si="2"/>
        <v>650000</v>
      </c>
    </row>
    <row r="44" spans="1:33" ht="36">
      <c r="A44" s="7">
        <v>41</v>
      </c>
      <c r="B44" s="12" t="s">
        <v>123</v>
      </c>
      <c r="C44" s="7">
        <v>1</v>
      </c>
      <c r="D44" s="9" t="s">
        <v>177</v>
      </c>
      <c r="E44" s="9" t="s">
        <v>65</v>
      </c>
      <c r="F44" s="9" t="s">
        <v>66</v>
      </c>
      <c r="G44" s="9" t="s">
        <v>9</v>
      </c>
      <c r="H44" s="10">
        <v>1000</v>
      </c>
      <c r="I44" s="10"/>
      <c r="J44" s="10">
        <v>1500</v>
      </c>
      <c r="K44" s="9">
        <v>4000</v>
      </c>
      <c r="L44" s="10"/>
      <c r="M44" s="11">
        <v>820</v>
      </c>
      <c r="N44" s="12"/>
      <c r="O44" s="10">
        <v>200</v>
      </c>
      <c r="P44" s="10">
        <v>300</v>
      </c>
      <c r="Q44" s="12">
        <v>3000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>
        <v>30</v>
      </c>
      <c r="AC44" s="10"/>
      <c r="AD44" s="10">
        <f t="shared" si="0"/>
        <v>10850</v>
      </c>
      <c r="AE44" s="10">
        <v>4575</v>
      </c>
      <c r="AF44" s="10">
        <f t="shared" si="3"/>
        <v>49638750</v>
      </c>
      <c r="AG44" s="48">
        <f t="shared" si="2"/>
        <v>496387.5</v>
      </c>
    </row>
    <row r="45" spans="1:33" ht="54">
      <c r="A45" s="7">
        <v>42</v>
      </c>
      <c r="B45" s="12" t="s">
        <v>178</v>
      </c>
      <c r="C45" s="7">
        <v>1</v>
      </c>
      <c r="D45" s="9" t="s">
        <v>179</v>
      </c>
      <c r="E45" s="9" t="s">
        <v>180</v>
      </c>
      <c r="F45" s="9" t="s">
        <v>181</v>
      </c>
      <c r="G45" s="9" t="s">
        <v>182</v>
      </c>
      <c r="H45" s="10">
        <v>200</v>
      </c>
      <c r="I45" s="10"/>
      <c r="J45" s="10"/>
      <c r="K45" s="9"/>
      <c r="L45" s="10"/>
      <c r="M45" s="11"/>
      <c r="N45" s="12">
        <v>50</v>
      </c>
      <c r="O45" s="10"/>
      <c r="P45" s="10"/>
      <c r="Q45" s="12">
        <v>300</v>
      </c>
      <c r="R45" s="10"/>
      <c r="S45" s="10"/>
      <c r="T45" s="10"/>
      <c r="U45" s="10"/>
      <c r="V45" s="10"/>
      <c r="W45" s="10">
        <v>50</v>
      </c>
      <c r="X45" s="10"/>
      <c r="Y45" s="10"/>
      <c r="Z45" s="10"/>
      <c r="AA45" s="10"/>
      <c r="AB45" s="10"/>
      <c r="AC45" s="10"/>
      <c r="AD45" s="10">
        <f t="shared" si="0"/>
        <v>600</v>
      </c>
      <c r="AE45" s="10">
        <v>259147</v>
      </c>
      <c r="AF45" s="10">
        <f t="shared" si="3"/>
        <v>155488200</v>
      </c>
      <c r="AG45" s="48">
        <f t="shared" si="2"/>
        <v>1554882</v>
      </c>
    </row>
    <row r="46" spans="1:33" ht="36">
      <c r="A46" s="7">
        <v>43</v>
      </c>
      <c r="B46" s="8" t="s">
        <v>78</v>
      </c>
      <c r="C46" s="7">
        <v>1</v>
      </c>
      <c r="D46" s="7" t="s">
        <v>19</v>
      </c>
      <c r="E46" s="7" t="s">
        <v>5</v>
      </c>
      <c r="F46" s="7" t="s">
        <v>34</v>
      </c>
      <c r="G46" s="7" t="s">
        <v>6</v>
      </c>
      <c r="H46" s="9">
        <v>30000</v>
      </c>
      <c r="I46" s="10">
        <v>35000</v>
      </c>
      <c r="J46" s="9">
        <v>3000</v>
      </c>
      <c r="K46" s="9">
        <v>35000</v>
      </c>
      <c r="L46" s="9">
        <v>40000</v>
      </c>
      <c r="M46" s="11">
        <v>20000</v>
      </c>
      <c r="N46" s="12">
        <v>10000</v>
      </c>
      <c r="O46" s="9"/>
      <c r="P46" s="9">
        <v>2000</v>
      </c>
      <c r="Q46" s="9"/>
      <c r="R46" s="9"/>
      <c r="S46" s="9"/>
      <c r="T46" s="9"/>
      <c r="U46" s="9"/>
      <c r="V46" s="9"/>
      <c r="W46" s="9">
        <v>3000</v>
      </c>
      <c r="X46" s="9">
        <v>4000</v>
      </c>
      <c r="Y46" s="9"/>
      <c r="Z46" s="9"/>
      <c r="AA46" s="9">
        <v>100</v>
      </c>
      <c r="AB46" s="9"/>
      <c r="AC46" s="9"/>
      <c r="AD46" s="10">
        <f t="shared" si="0"/>
        <v>182100</v>
      </c>
      <c r="AE46" s="10">
        <v>1783</v>
      </c>
      <c r="AF46" s="10">
        <f t="shared" si="3"/>
        <v>324684300</v>
      </c>
      <c r="AG46" s="48">
        <f t="shared" si="2"/>
        <v>3246843</v>
      </c>
    </row>
    <row r="47" spans="1:33" ht="36">
      <c r="A47" s="7">
        <v>44</v>
      </c>
      <c r="B47" s="12" t="s">
        <v>133</v>
      </c>
      <c r="C47" s="7">
        <v>1</v>
      </c>
      <c r="D47" s="9" t="s">
        <v>183</v>
      </c>
      <c r="E47" s="9" t="s">
        <v>14</v>
      </c>
      <c r="F47" s="9" t="s">
        <v>22</v>
      </c>
      <c r="G47" s="9" t="s">
        <v>9</v>
      </c>
      <c r="H47" s="10"/>
      <c r="I47" s="10"/>
      <c r="J47" s="10"/>
      <c r="K47" s="9">
        <v>50</v>
      </c>
      <c r="L47" s="10">
        <v>200</v>
      </c>
      <c r="M47" s="11"/>
      <c r="N47" s="12">
        <v>20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>
        <f t="shared" si="0"/>
        <v>270</v>
      </c>
      <c r="AE47" s="10">
        <v>10500</v>
      </c>
      <c r="AF47" s="10">
        <f t="shared" si="3"/>
        <v>2835000</v>
      </c>
      <c r="AG47" s="48">
        <f t="shared" si="2"/>
        <v>28350</v>
      </c>
    </row>
    <row r="48" spans="1:33" ht="36">
      <c r="A48" s="7">
        <v>45</v>
      </c>
      <c r="B48" s="8" t="s">
        <v>32</v>
      </c>
      <c r="C48" s="7">
        <v>1</v>
      </c>
      <c r="D48" s="7" t="s">
        <v>33</v>
      </c>
      <c r="E48" s="7" t="s">
        <v>5</v>
      </c>
      <c r="F48" s="7" t="s">
        <v>34</v>
      </c>
      <c r="G48" s="7" t="s">
        <v>6</v>
      </c>
      <c r="H48" s="9"/>
      <c r="I48" s="9"/>
      <c r="J48" s="9"/>
      <c r="K48" s="9"/>
      <c r="L48" s="9"/>
      <c r="M48" s="11"/>
      <c r="N48" s="12"/>
      <c r="O48" s="9">
        <v>20000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v>400</v>
      </c>
      <c r="AB48" s="9"/>
      <c r="AC48" s="9"/>
      <c r="AD48" s="10">
        <f t="shared" si="0"/>
        <v>20400</v>
      </c>
      <c r="AE48" s="10">
        <v>2600</v>
      </c>
      <c r="AF48" s="10">
        <f t="shared" si="3"/>
        <v>53040000</v>
      </c>
      <c r="AG48" s="48">
        <f t="shared" si="2"/>
        <v>530400</v>
      </c>
    </row>
    <row r="49" spans="1:33" ht="36">
      <c r="A49" s="7">
        <v>46</v>
      </c>
      <c r="B49" s="12" t="s">
        <v>292</v>
      </c>
      <c r="C49" s="7">
        <v>1</v>
      </c>
      <c r="D49" s="9" t="s">
        <v>184</v>
      </c>
      <c r="E49" s="9" t="s">
        <v>5</v>
      </c>
      <c r="F49" s="9" t="s">
        <v>6</v>
      </c>
      <c r="G49" s="9" t="s">
        <v>13</v>
      </c>
      <c r="H49" s="10"/>
      <c r="I49" s="10"/>
      <c r="J49" s="10"/>
      <c r="K49" s="9"/>
      <c r="L49" s="10"/>
      <c r="M49" s="11"/>
      <c r="N49" s="12"/>
      <c r="O49" s="10"/>
      <c r="P49" s="10"/>
      <c r="Q49" s="10"/>
      <c r="R49" s="10"/>
      <c r="S49" s="10"/>
      <c r="T49" s="10"/>
      <c r="U49" s="10"/>
      <c r="V49" s="10"/>
      <c r="W49" s="10">
        <v>10000</v>
      </c>
      <c r="X49" s="10"/>
      <c r="Y49" s="10"/>
      <c r="Z49" s="10"/>
      <c r="AA49" s="10"/>
      <c r="AB49" s="10"/>
      <c r="AC49" s="10"/>
      <c r="AD49" s="10">
        <f t="shared" si="0"/>
        <v>10000</v>
      </c>
      <c r="AE49" s="10">
        <v>9274</v>
      </c>
      <c r="AF49" s="10">
        <f t="shared" si="3"/>
        <v>92740000</v>
      </c>
      <c r="AG49" s="48">
        <f t="shared" si="2"/>
        <v>927400</v>
      </c>
    </row>
    <row r="50" spans="1:33" ht="36">
      <c r="A50" s="7">
        <v>47</v>
      </c>
      <c r="B50" s="8" t="s">
        <v>185</v>
      </c>
      <c r="C50" s="7">
        <v>2</v>
      </c>
      <c r="D50" s="7" t="s">
        <v>186</v>
      </c>
      <c r="E50" s="7" t="s">
        <v>5</v>
      </c>
      <c r="F50" s="7" t="s">
        <v>85</v>
      </c>
      <c r="G50" s="7" t="s">
        <v>6</v>
      </c>
      <c r="H50" s="9"/>
      <c r="I50" s="9"/>
      <c r="J50" s="9"/>
      <c r="K50" s="9"/>
      <c r="L50" s="9"/>
      <c r="M50" s="11">
        <v>14000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200</v>
      </c>
      <c r="AB50" s="9"/>
      <c r="AC50" s="9"/>
      <c r="AD50" s="10">
        <f t="shared" si="0"/>
        <v>14200</v>
      </c>
      <c r="AE50" s="10">
        <v>2500</v>
      </c>
      <c r="AF50" s="10">
        <f t="shared" si="3"/>
        <v>35500000</v>
      </c>
      <c r="AG50" s="48">
        <f t="shared" si="2"/>
        <v>355000</v>
      </c>
    </row>
    <row r="51" spans="1:33" ht="36">
      <c r="A51" s="7">
        <v>48</v>
      </c>
      <c r="B51" s="8" t="s">
        <v>38</v>
      </c>
      <c r="C51" s="7">
        <v>2</v>
      </c>
      <c r="D51" s="7" t="s">
        <v>39</v>
      </c>
      <c r="E51" s="7" t="s">
        <v>14</v>
      </c>
      <c r="F51" s="7" t="s">
        <v>22</v>
      </c>
      <c r="G51" s="7" t="s">
        <v>8</v>
      </c>
      <c r="H51" s="9"/>
      <c r="I51" s="9"/>
      <c r="J51" s="9"/>
      <c r="K51" s="9"/>
      <c r="L51" s="9"/>
      <c r="M51" s="11"/>
      <c r="N51" s="9"/>
      <c r="O51" s="9">
        <v>300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>
        <f t="shared" si="0"/>
        <v>300</v>
      </c>
      <c r="AE51" s="10">
        <v>55000</v>
      </c>
      <c r="AF51" s="10">
        <f t="shared" si="3"/>
        <v>16500000</v>
      </c>
      <c r="AG51" s="48">
        <f t="shared" si="2"/>
        <v>165000</v>
      </c>
    </row>
    <row r="52" spans="1:33" ht="36">
      <c r="A52" s="7">
        <v>49</v>
      </c>
      <c r="B52" s="12" t="s">
        <v>40</v>
      </c>
      <c r="C52" s="7">
        <v>2</v>
      </c>
      <c r="D52" s="9" t="s">
        <v>41</v>
      </c>
      <c r="E52" s="14" t="s">
        <v>5</v>
      </c>
      <c r="F52" s="7" t="s">
        <v>86</v>
      </c>
      <c r="G52" s="9" t="s">
        <v>10</v>
      </c>
      <c r="H52" s="9"/>
      <c r="I52" s="9"/>
      <c r="J52" s="9"/>
      <c r="K52" s="9"/>
      <c r="L52" s="9"/>
      <c r="M52" s="11"/>
      <c r="N52" s="9"/>
      <c r="O52" s="9">
        <v>10000</v>
      </c>
      <c r="P52" s="9"/>
      <c r="Q52" s="9">
        <v>5000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>
        <f t="shared" si="0"/>
        <v>15000</v>
      </c>
      <c r="AE52" s="10">
        <v>7500</v>
      </c>
      <c r="AF52" s="10">
        <f t="shared" si="3"/>
        <v>112500000</v>
      </c>
      <c r="AG52" s="48">
        <f t="shared" si="2"/>
        <v>1125000</v>
      </c>
    </row>
    <row r="53" spans="1:33" ht="18">
      <c r="A53" s="7">
        <v>50</v>
      </c>
      <c r="B53" s="8" t="s">
        <v>291</v>
      </c>
      <c r="C53" s="7">
        <v>2</v>
      </c>
      <c r="D53" s="7" t="s">
        <v>187</v>
      </c>
      <c r="E53" s="7" t="s">
        <v>18</v>
      </c>
      <c r="F53" s="7" t="s">
        <v>35</v>
      </c>
      <c r="G53" s="7" t="s">
        <v>36</v>
      </c>
      <c r="H53" s="9">
        <v>2000</v>
      </c>
      <c r="I53" s="9"/>
      <c r="J53" s="9">
        <v>700</v>
      </c>
      <c r="K53" s="9"/>
      <c r="L53" s="9">
        <v>2000</v>
      </c>
      <c r="M53" s="11">
        <v>1500</v>
      </c>
      <c r="N53" s="9"/>
      <c r="O53" s="9">
        <v>200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>
        <f t="shared" si="0"/>
        <v>6400</v>
      </c>
      <c r="AE53" s="10">
        <v>61500</v>
      </c>
      <c r="AF53" s="10">
        <f t="shared" si="3"/>
        <v>393600000</v>
      </c>
      <c r="AG53" s="48">
        <f t="shared" si="2"/>
        <v>3936000</v>
      </c>
    </row>
    <row r="54" spans="1:33" ht="18">
      <c r="A54" s="7">
        <v>51</v>
      </c>
      <c r="B54" s="8" t="s">
        <v>28</v>
      </c>
      <c r="C54" s="7">
        <v>2</v>
      </c>
      <c r="D54" s="7" t="s">
        <v>31</v>
      </c>
      <c r="E54" s="7" t="s">
        <v>5</v>
      </c>
      <c r="F54" s="7" t="s">
        <v>42</v>
      </c>
      <c r="G54" s="7" t="s">
        <v>6</v>
      </c>
      <c r="H54" s="9"/>
      <c r="I54" s="9"/>
      <c r="J54" s="9"/>
      <c r="K54" s="9">
        <v>50000</v>
      </c>
      <c r="L54" s="9"/>
      <c r="M54" s="11"/>
      <c r="N54" s="9"/>
      <c r="O54" s="9"/>
      <c r="P54" s="9"/>
      <c r="Q54" s="9"/>
      <c r="R54" s="9"/>
      <c r="S54" s="9">
        <v>15000</v>
      </c>
      <c r="T54" s="9">
        <v>500</v>
      </c>
      <c r="U54" s="9"/>
      <c r="V54" s="9"/>
      <c r="W54" s="9"/>
      <c r="X54" s="9"/>
      <c r="Y54" s="9"/>
      <c r="Z54" s="9"/>
      <c r="AA54" s="9"/>
      <c r="AB54" s="9"/>
      <c r="AC54" s="9"/>
      <c r="AD54" s="10">
        <f t="shared" si="0"/>
        <v>65500</v>
      </c>
      <c r="AE54" s="10">
        <v>1700</v>
      </c>
      <c r="AF54" s="10">
        <f t="shared" si="3"/>
        <v>111350000</v>
      </c>
      <c r="AG54" s="48">
        <f t="shared" si="2"/>
        <v>1113500</v>
      </c>
    </row>
    <row r="55" spans="1:33" ht="18">
      <c r="A55" s="7">
        <v>52</v>
      </c>
      <c r="B55" s="15" t="s">
        <v>30</v>
      </c>
      <c r="C55" s="7">
        <v>2</v>
      </c>
      <c r="D55" s="16" t="s">
        <v>24</v>
      </c>
      <c r="E55" s="16" t="s">
        <v>14</v>
      </c>
      <c r="F55" s="16" t="s">
        <v>22</v>
      </c>
      <c r="G55" s="16" t="s">
        <v>8</v>
      </c>
      <c r="H55" s="16"/>
      <c r="I55" s="16"/>
      <c r="J55" s="16">
        <v>5000</v>
      </c>
      <c r="K55" s="16"/>
      <c r="L55" s="16"/>
      <c r="M55" s="17">
        <v>30000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0">
        <f t="shared" si="0"/>
        <v>35000</v>
      </c>
      <c r="AE55" s="10">
        <v>45800</v>
      </c>
      <c r="AF55" s="10">
        <f t="shared" si="3"/>
        <v>1603000000</v>
      </c>
      <c r="AG55" s="48">
        <f t="shared" si="2"/>
        <v>16030000</v>
      </c>
    </row>
    <row r="56" spans="1:33" ht="36">
      <c r="A56" s="7">
        <v>53</v>
      </c>
      <c r="B56" s="8" t="s">
        <v>45</v>
      </c>
      <c r="C56" s="7">
        <v>2</v>
      </c>
      <c r="D56" s="7" t="s">
        <v>24</v>
      </c>
      <c r="E56" s="7" t="s">
        <v>11</v>
      </c>
      <c r="F56" s="7" t="s">
        <v>21</v>
      </c>
      <c r="G56" s="9" t="s">
        <v>44</v>
      </c>
      <c r="H56" s="9"/>
      <c r="I56" s="9"/>
      <c r="J56" s="9"/>
      <c r="K56" s="9">
        <v>10000</v>
      </c>
      <c r="L56" s="9"/>
      <c r="M56" s="11"/>
      <c r="N56" s="9"/>
      <c r="O56" s="9"/>
      <c r="P56" s="9"/>
      <c r="Q56" s="9"/>
      <c r="R56" s="9">
        <v>500</v>
      </c>
      <c r="S56" s="9"/>
      <c r="T56" s="9"/>
      <c r="U56" s="9"/>
      <c r="V56" s="9"/>
      <c r="W56" s="9"/>
      <c r="X56" s="9"/>
      <c r="Y56" s="9">
        <v>3000</v>
      </c>
      <c r="Z56" s="9"/>
      <c r="AA56" s="9"/>
      <c r="AB56" s="9"/>
      <c r="AC56" s="9"/>
      <c r="AD56" s="10">
        <f t="shared" si="0"/>
        <v>13500</v>
      </c>
      <c r="AE56" s="10">
        <v>15700</v>
      </c>
      <c r="AF56" s="10">
        <f t="shared" si="3"/>
        <v>211950000</v>
      </c>
      <c r="AG56" s="48">
        <f t="shared" si="2"/>
        <v>2119500</v>
      </c>
    </row>
    <row r="57" spans="1:33" ht="36">
      <c r="A57" s="7">
        <v>54</v>
      </c>
      <c r="B57" s="18" t="s">
        <v>29</v>
      </c>
      <c r="C57" s="7">
        <v>2</v>
      </c>
      <c r="D57" s="19" t="s">
        <v>47</v>
      </c>
      <c r="E57" s="19" t="s">
        <v>5</v>
      </c>
      <c r="F57" s="19" t="s">
        <v>6</v>
      </c>
      <c r="G57" s="19" t="s">
        <v>6</v>
      </c>
      <c r="H57" s="16"/>
      <c r="I57" s="16"/>
      <c r="J57" s="16"/>
      <c r="K57" s="16"/>
      <c r="L57" s="16"/>
      <c r="M57" s="17"/>
      <c r="N57" s="16">
        <v>5000</v>
      </c>
      <c r="O57" s="16"/>
      <c r="P57" s="16"/>
      <c r="Q57" s="16"/>
      <c r="R57" s="16"/>
      <c r="S57" s="16"/>
      <c r="T57" s="16"/>
      <c r="U57" s="16"/>
      <c r="V57" s="16"/>
      <c r="W57" s="16"/>
      <c r="X57" s="16">
        <v>10000</v>
      </c>
      <c r="Y57" s="16"/>
      <c r="Z57" s="16"/>
      <c r="AA57" s="16"/>
      <c r="AB57" s="16"/>
      <c r="AC57" s="16"/>
      <c r="AD57" s="10">
        <f t="shared" si="0"/>
        <v>15000</v>
      </c>
      <c r="AE57" s="10">
        <v>1200</v>
      </c>
      <c r="AF57" s="10">
        <f t="shared" si="3"/>
        <v>18000000</v>
      </c>
      <c r="AG57" s="48">
        <f t="shared" si="2"/>
        <v>180000</v>
      </c>
    </row>
    <row r="58" spans="1:33" ht="36">
      <c r="A58" s="7">
        <v>55</v>
      </c>
      <c r="B58" s="8" t="s">
        <v>289</v>
      </c>
      <c r="C58" s="7">
        <v>2</v>
      </c>
      <c r="D58" s="7" t="s">
        <v>17</v>
      </c>
      <c r="E58" s="7" t="s">
        <v>5</v>
      </c>
      <c r="F58" s="7" t="s">
        <v>34</v>
      </c>
      <c r="G58" s="7" t="s">
        <v>6</v>
      </c>
      <c r="H58" s="9"/>
      <c r="I58" s="9"/>
      <c r="J58" s="9"/>
      <c r="K58" s="9"/>
      <c r="L58" s="9"/>
      <c r="M58" s="11"/>
      <c r="N58" s="9"/>
      <c r="O58" s="9"/>
      <c r="P58" s="9"/>
      <c r="Q58" s="9"/>
      <c r="R58" s="9">
        <v>200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0">
        <f t="shared" si="0"/>
        <v>200</v>
      </c>
      <c r="AE58" s="12">
        <v>2553</v>
      </c>
      <c r="AF58" s="10">
        <f t="shared" si="3"/>
        <v>510600</v>
      </c>
      <c r="AG58" s="48">
        <f t="shared" si="2"/>
        <v>5106</v>
      </c>
    </row>
    <row r="59" spans="1:33" ht="36">
      <c r="A59" s="7">
        <v>56</v>
      </c>
      <c r="B59" s="8" t="s">
        <v>48</v>
      </c>
      <c r="C59" s="7">
        <v>2</v>
      </c>
      <c r="D59" s="7" t="s">
        <v>49</v>
      </c>
      <c r="E59" s="7" t="s">
        <v>5</v>
      </c>
      <c r="F59" s="7" t="s">
        <v>46</v>
      </c>
      <c r="G59" s="7" t="s">
        <v>50</v>
      </c>
      <c r="H59" s="9"/>
      <c r="I59" s="9"/>
      <c r="J59" s="9"/>
      <c r="K59" s="9">
        <v>7000</v>
      </c>
      <c r="L59" s="9">
        <v>1000</v>
      </c>
      <c r="M59" s="11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0">
        <f t="shared" si="0"/>
        <v>8000</v>
      </c>
      <c r="AE59" s="10">
        <v>30000</v>
      </c>
      <c r="AF59" s="10">
        <f t="shared" si="3"/>
        <v>240000000</v>
      </c>
      <c r="AG59" s="48">
        <f t="shared" si="2"/>
        <v>2400000</v>
      </c>
    </row>
    <row r="60" spans="1:33" ht="18">
      <c r="A60" s="7">
        <v>57</v>
      </c>
      <c r="B60" s="8" t="s">
        <v>51</v>
      </c>
      <c r="C60" s="7">
        <v>2</v>
      </c>
      <c r="D60" s="7" t="s">
        <v>31</v>
      </c>
      <c r="E60" s="7" t="s">
        <v>5</v>
      </c>
      <c r="F60" s="7" t="s">
        <v>13</v>
      </c>
      <c r="G60" s="7" t="s">
        <v>6</v>
      </c>
      <c r="H60" s="9"/>
      <c r="I60" s="9"/>
      <c r="J60" s="9"/>
      <c r="K60" s="9"/>
      <c r="L60" s="9">
        <v>120000</v>
      </c>
      <c r="M60" s="11"/>
      <c r="N60" s="9"/>
      <c r="O60" s="9"/>
      <c r="P60" s="9"/>
      <c r="Q60" s="9"/>
      <c r="R60" s="9"/>
      <c r="S60" s="9"/>
      <c r="T60" s="9"/>
      <c r="U60" s="9"/>
      <c r="V60" s="9">
        <v>1000</v>
      </c>
      <c r="W60" s="9"/>
      <c r="X60" s="9"/>
      <c r="Y60" s="9"/>
      <c r="Z60" s="9"/>
      <c r="AA60" s="9"/>
      <c r="AB60" s="9"/>
      <c r="AC60" s="9"/>
      <c r="AD60" s="10">
        <f t="shared" si="0"/>
        <v>121000</v>
      </c>
      <c r="AE60" s="10">
        <v>1390</v>
      </c>
      <c r="AF60" s="10">
        <f t="shared" si="3"/>
        <v>168190000</v>
      </c>
      <c r="AG60" s="48">
        <f t="shared" si="2"/>
        <v>1681900</v>
      </c>
    </row>
    <row r="61" spans="1:33" ht="18">
      <c r="A61" s="7">
        <v>58</v>
      </c>
      <c r="B61" s="8" t="s">
        <v>268</v>
      </c>
      <c r="C61" s="7">
        <v>2</v>
      </c>
      <c r="D61" s="7" t="s">
        <v>269</v>
      </c>
      <c r="E61" s="7" t="s">
        <v>5</v>
      </c>
      <c r="F61" s="7" t="s">
        <v>293</v>
      </c>
      <c r="G61" s="7" t="s">
        <v>6</v>
      </c>
      <c r="H61" s="9"/>
      <c r="I61" s="9"/>
      <c r="J61" s="9"/>
      <c r="K61" s="9">
        <v>4000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>
        <f t="shared" si="0"/>
        <v>4000</v>
      </c>
      <c r="AE61" s="10">
        <v>4329</v>
      </c>
      <c r="AF61" s="10">
        <f t="shared" si="3"/>
        <v>17316000</v>
      </c>
      <c r="AG61" s="48">
        <f t="shared" si="2"/>
        <v>173160</v>
      </c>
    </row>
    <row r="62" spans="1:33" ht="18">
      <c r="A62" s="7">
        <v>59</v>
      </c>
      <c r="B62" s="8" t="s">
        <v>52</v>
      </c>
      <c r="C62" s="7">
        <v>2</v>
      </c>
      <c r="D62" s="7" t="s">
        <v>53</v>
      </c>
      <c r="E62" s="7" t="s">
        <v>18</v>
      </c>
      <c r="F62" s="7" t="s">
        <v>35</v>
      </c>
      <c r="G62" s="7" t="s">
        <v>36</v>
      </c>
      <c r="H62" s="9">
        <v>1000</v>
      </c>
      <c r="I62" s="9"/>
      <c r="J62" s="9"/>
      <c r="K62" s="9">
        <v>500</v>
      </c>
      <c r="L62" s="9"/>
      <c r="M62" s="11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1600</v>
      </c>
      <c r="Z62" s="9"/>
      <c r="AA62" s="9"/>
      <c r="AB62" s="9"/>
      <c r="AC62" s="9"/>
      <c r="AD62" s="10">
        <f t="shared" si="0"/>
        <v>3100</v>
      </c>
      <c r="AE62" s="10">
        <v>36000</v>
      </c>
      <c r="AF62" s="10">
        <f t="shared" si="3"/>
        <v>111600000</v>
      </c>
      <c r="AG62" s="48">
        <f t="shared" si="2"/>
        <v>1116000</v>
      </c>
    </row>
    <row r="63" spans="1:33" ht="54">
      <c r="A63" s="7">
        <v>60</v>
      </c>
      <c r="B63" s="8" t="s">
        <v>188</v>
      </c>
      <c r="C63" s="7">
        <v>2</v>
      </c>
      <c r="D63" s="7" t="s">
        <v>189</v>
      </c>
      <c r="E63" s="7" t="s">
        <v>190</v>
      </c>
      <c r="F63" s="7" t="s">
        <v>191</v>
      </c>
      <c r="G63" s="7" t="s">
        <v>6</v>
      </c>
      <c r="H63" s="9"/>
      <c r="I63" s="9"/>
      <c r="J63" s="9"/>
      <c r="K63" s="9"/>
      <c r="L63" s="9"/>
      <c r="M63" s="11">
        <v>3200</v>
      </c>
      <c r="N63" s="9"/>
      <c r="O63" s="9"/>
      <c r="P63" s="9"/>
      <c r="Q63" s="9">
        <v>1200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>
        <f t="shared" si="0"/>
        <v>4400</v>
      </c>
      <c r="AE63" s="10">
        <v>7500</v>
      </c>
      <c r="AF63" s="10">
        <f t="shared" si="3"/>
        <v>33000000</v>
      </c>
      <c r="AG63" s="48">
        <f t="shared" si="2"/>
        <v>330000</v>
      </c>
    </row>
    <row r="64" spans="1:33" ht="18">
      <c r="A64" s="7">
        <v>61</v>
      </c>
      <c r="B64" s="8" t="s">
        <v>26</v>
      </c>
      <c r="C64" s="7">
        <v>2</v>
      </c>
      <c r="D64" s="7" t="s">
        <v>12</v>
      </c>
      <c r="E64" s="7" t="s">
        <v>5</v>
      </c>
      <c r="F64" s="7" t="s">
        <v>6</v>
      </c>
      <c r="G64" s="7" t="s">
        <v>6</v>
      </c>
      <c r="H64" s="9"/>
      <c r="I64" s="9"/>
      <c r="J64" s="9"/>
      <c r="K64" s="9"/>
      <c r="L64" s="9"/>
      <c r="M64" s="11"/>
      <c r="N64" s="9"/>
      <c r="O64" s="9"/>
      <c r="P64" s="9"/>
      <c r="Q64" s="9">
        <v>2000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>
        <f t="shared" si="0"/>
        <v>2000</v>
      </c>
      <c r="AE64" s="10">
        <v>1180</v>
      </c>
      <c r="AF64" s="10">
        <f t="shared" si="3"/>
        <v>2360000</v>
      </c>
      <c r="AG64" s="48">
        <f t="shared" si="2"/>
        <v>23600</v>
      </c>
    </row>
    <row r="65" spans="1:33" ht="36">
      <c r="A65" s="7">
        <v>62</v>
      </c>
      <c r="B65" s="8" t="s">
        <v>54</v>
      </c>
      <c r="C65" s="7">
        <v>2</v>
      </c>
      <c r="D65" s="7" t="s">
        <v>55</v>
      </c>
      <c r="E65" s="7" t="s">
        <v>11</v>
      </c>
      <c r="F65" s="7" t="s">
        <v>21</v>
      </c>
      <c r="G65" s="7" t="s">
        <v>8</v>
      </c>
      <c r="H65" s="9"/>
      <c r="I65" s="9"/>
      <c r="J65" s="9"/>
      <c r="K65" s="9">
        <v>200</v>
      </c>
      <c r="L65" s="9"/>
      <c r="M65" s="11">
        <v>1000</v>
      </c>
      <c r="N65" s="9"/>
      <c r="O65" s="9">
        <v>100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>
        <f t="shared" si="0"/>
        <v>1300</v>
      </c>
      <c r="AE65" s="10">
        <v>50000</v>
      </c>
      <c r="AF65" s="10">
        <f t="shared" si="3"/>
        <v>65000000</v>
      </c>
      <c r="AG65" s="48">
        <f t="shared" si="2"/>
        <v>650000</v>
      </c>
    </row>
    <row r="66" spans="1:33" ht="18">
      <c r="A66" s="7">
        <v>63</v>
      </c>
      <c r="B66" s="20" t="s">
        <v>80</v>
      </c>
      <c r="C66" s="7">
        <v>3</v>
      </c>
      <c r="D66" s="21" t="s">
        <v>12</v>
      </c>
      <c r="E66" s="21" t="s">
        <v>5</v>
      </c>
      <c r="F66" s="21" t="s">
        <v>6</v>
      </c>
      <c r="G66" s="21" t="s">
        <v>6</v>
      </c>
      <c r="H66" s="22"/>
      <c r="I66" s="22"/>
      <c r="J66" s="22"/>
      <c r="K66" s="22"/>
      <c r="L66" s="22"/>
      <c r="M66" s="11">
        <v>20000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8">
        <v>5000</v>
      </c>
      <c r="AD66" s="10">
        <f t="shared" si="0"/>
        <v>25000</v>
      </c>
      <c r="AE66" s="12">
        <v>430</v>
      </c>
      <c r="AF66" s="10">
        <f t="shared" si="3"/>
        <v>10750000</v>
      </c>
      <c r="AG66" s="48">
        <f t="shared" si="2"/>
        <v>107500</v>
      </c>
    </row>
    <row r="67" spans="1:33" ht="18">
      <c r="A67" s="7">
        <v>64</v>
      </c>
      <c r="B67" s="8" t="s">
        <v>81</v>
      </c>
      <c r="C67" s="7">
        <v>3</v>
      </c>
      <c r="D67" s="7" t="s">
        <v>12</v>
      </c>
      <c r="E67" s="7" t="s">
        <v>5</v>
      </c>
      <c r="F67" s="7" t="s">
        <v>82</v>
      </c>
      <c r="G67" s="7" t="s">
        <v>6</v>
      </c>
      <c r="H67" s="9"/>
      <c r="I67" s="9"/>
      <c r="J67" s="9"/>
      <c r="K67" s="9"/>
      <c r="L67" s="9"/>
      <c r="M67" s="11"/>
      <c r="N67" s="9"/>
      <c r="O67" s="9"/>
      <c r="P67" s="9"/>
      <c r="Q67" s="9"/>
      <c r="R67" s="9"/>
      <c r="S67" s="9"/>
      <c r="T67" s="9"/>
      <c r="U67" s="9"/>
      <c r="V67" s="9"/>
      <c r="W67" s="9"/>
      <c r="X67" s="9">
        <v>30000</v>
      </c>
      <c r="Y67" s="9"/>
      <c r="Z67" s="9"/>
      <c r="AA67" s="9"/>
      <c r="AB67" s="9"/>
      <c r="AC67" s="9"/>
      <c r="AD67" s="10">
        <f t="shared" si="0"/>
        <v>30000</v>
      </c>
      <c r="AE67" s="10">
        <v>508</v>
      </c>
      <c r="AF67" s="10">
        <f t="shared" si="3"/>
        <v>15240000</v>
      </c>
      <c r="AG67" s="48">
        <f t="shared" si="2"/>
        <v>152400</v>
      </c>
    </row>
    <row r="68" spans="1:33" ht="18">
      <c r="A68" s="7">
        <v>65</v>
      </c>
      <c r="B68" s="8" t="s">
        <v>43</v>
      </c>
      <c r="C68" s="7">
        <v>3</v>
      </c>
      <c r="D68" s="7" t="s">
        <v>83</v>
      </c>
      <c r="E68" s="7" t="s">
        <v>5</v>
      </c>
      <c r="F68" s="7" t="s">
        <v>13</v>
      </c>
      <c r="G68" s="7" t="s">
        <v>6</v>
      </c>
      <c r="H68" s="9"/>
      <c r="I68" s="9"/>
      <c r="J68" s="9">
        <v>25000</v>
      </c>
      <c r="K68" s="9"/>
      <c r="L68" s="9"/>
      <c r="M68" s="11"/>
      <c r="N68" s="9"/>
      <c r="O68" s="9">
        <v>5000</v>
      </c>
      <c r="P68" s="9"/>
      <c r="Q68" s="9"/>
      <c r="R68" s="9"/>
      <c r="S68" s="9">
        <v>5000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10">
        <f t="shared" ref="AD68:AD121" si="4">SUM(H68:AC68)</f>
        <v>35000</v>
      </c>
      <c r="AE68" s="10">
        <v>4500</v>
      </c>
      <c r="AF68" s="10">
        <f t="shared" ref="AF68:AF99" si="5">AD68*AE68</f>
        <v>157500000</v>
      </c>
      <c r="AG68" s="48">
        <f t="shared" si="2"/>
        <v>1575000</v>
      </c>
    </row>
    <row r="69" spans="1:33" ht="18">
      <c r="A69" s="7">
        <v>66</v>
      </c>
      <c r="B69" s="8" t="s">
        <v>84</v>
      </c>
      <c r="C69" s="7">
        <v>3</v>
      </c>
      <c r="D69" s="7" t="s">
        <v>31</v>
      </c>
      <c r="E69" s="7" t="s">
        <v>5</v>
      </c>
      <c r="F69" s="7" t="s">
        <v>85</v>
      </c>
      <c r="G69" s="7" t="s">
        <v>6</v>
      </c>
      <c r="H69" s="9"/>
      <c r="I69" s="9"/>
      <c r="J69" s="9"/>
      <c r="K69" s="9">
        <v>100000</v>
      </c>
      <c r="L69" s="9">
        <v>250000</v>
      </c>
      <c r="M69" s="11"/>
      <c r="N69" s="9">
        <v>50000</v>
      </c>
      <c r="O69" s="9">
        <v>30000</v>
      </c>
      <c r="P69" s="9">
        <v>100000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0">
        <f t="shared" si="4"/>
        <v>530000</v>
      </c>
      <c r="AE69" s="10">
        <v>2520</v>
      </c>
      <c r="AF69" s="10">
        <f t="shared" si="5"/>
        <v>1335600000</v>
      </c>
      <c r="AG69" s="48">
        <f t="shared" ref="AG69:AG122" si="6">AF69/100</f>
        <v>13356000</v>
      </c>
    </row>
    <row r="70" spans="1:33" ht="18">
      <c r="A70" s="7">
        <v>67</v>
      </c>
      <c r="B70" s="8" t="s">
        <v>28</v>
      </c>
      <c r="C70" s="7">
        <v>3</v>
      </c>
      <c r="D70" s="7" t="s">
        <v>83</v>
      </c>
      <c r="E70" s="7" t="s">
        <v>5</v>
      </c>
      <c r="F70" s="7" t="s">
        <v>85</v>
      </c>
      <c r="G70" s="7" t="s">
        <v>6</v>
      </c>
      <c r="H70" s="23">
        <v>20000</v>
      </c>
      <c r="I70" s="9"/>
      <c r="J70" s="9"/>
      <c r="K70" s="9">
        <v>50000</v>
      </c>
      <c r="L70" s="9"/>
      <c r="M70" s="11">
        <v>25000</v>
      </c>
      <c r="N70" s="9"/>
      <c r="O70" s="9">
        <v>10000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0">
        <f t="shared" si="4"/>
        <v>105000</v>
      </c>
      <c r="AE70" s="12">
        <v>1465</v>
      </c>
      <c r="AF70" s="10">
        <f t="shared" si="5"/>
        <v>153825000</v>
      </c>
      <c r="AG70" s="48">
        <f t="shared" si="6"/>
        <v>1538250</v>
      </c>
    </row>
    <row r="71" spans="1:33" ht="18">
      <c r="A71" s="7">
        <v>68</v>
      </c>
      <c r="B71" s="8" t="s">
        <v>87</v>
      </c>
      <c r="C71" s="7">
        <v>3</v>
      </c>
      <c r="D71" s="7" t="s">
        <v>88</v>
      </c>
      <c r="E71" s="7" t="s">
        <v>5</v>
      </c>
      <c r="F71" s="24" t="s">
        <v>6</v>
      </c>
      <c r="G71" s="24" t="s">
        <v>6</v>
      </c>
      <c r="H71" s="25"/>
      <c r="I71" s="25"/>
      <c r="J71" s="25"/>
      <c r="K71" s="25"/>
      <c r="L71" s="25"/>
      <c r="M71" s="11"/>
      <c r="N71" s="25">
        <v>2000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0">
        <f t="shared" si="4"/>
        <v>2000</v>
      </c>
      <c r="AE71" s="10">
        <v>1030</v>
      </c>
      <c r="AF71" s="10">
        <f t="shared" si="5"/>
        <v>2060000</v>
      </c>
      <c r="AG71" s="48">
        <f t="shared" si="6"/>
        <v>20600</v>
      </c>
    </row>
    <row r="72" spans="1:33" ht="18">
      <c r="A72" s="7">
        <v>69</v>
      </c>
      <c r="B72" s="8" t="s">
        <v>89</v>
      </c>
      <c r="C72" s="7">
        <v>3</v>
      </c>
      <c r="D72" s="7" t="s">
        <v>16</v>
      </c>
      <c r="E72" s="7" t="s">
        <v>5</v>
      </c>
      <c r="F72" s="7" t="s">
        <v>6</v>
      </c>
      <c r="G72" s="7" t="s">
        <v>6</v>
      </c>
      <c r="H72" s="9"/>
      <c r="I72" s="9"/>
      <c r="J72" s="9"/>
      <c r="K72" s="9"/>
      <c r="L72" s="9"/>
      <c r="M72" s="11"/>
      <c r="N72" s="9"/>
      <c r="O72" s="9">
        <v>10000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0">
        <f t="shared" si="4"/>
        <v>10000</v>
      </c>
      <c r="AE72" s="10">
        <v>1575</v>
      </c>
      <c r="AF72" s="10">
        <f t="shared" si="5"/>
        <v>15750000</v>
      </c>
      <c r="AG72" s="48">
        <f t="shared" si="6"/>
        <v>157500</v>
      </c>
    </row>
    <row r="73" spans="1:33" ht="36">
      <c r="A73" s="7">
        <v>70</v>
      </c>
      <c r="B73" s="8" t="s">
        <v>91</v>
      </c>
      <c r="C73" s="7">
        <v>3</v>
      </c>
      <c r="D73" s="7" t="s">
        <v>92</v>
      </c>
      <c r="E73" s="7" t="s">
        <v>5</v>
      </c>
      <c r="F73" s="7" t="s">
        <v>34</v>
      </c>
      <c r="G73" s="7" t="s">
        <v>6</v>
      </c>
      <c r="H73" s="9"/>
      <c r="I73" s="9"/>
      <c r="J73" s="9"/>
      <c r="K73" s="9">
        <v>500</v>
      </c>
      <c r="L73" s="9"/>
      <c r="M73" s="11"/>
      <c r="N73" s="9"/>
      <c r="O73" s="9"/>
      <c r="P73" s="9">
        <v>500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10">
        <f t="shared" si="4"/>
        <v>1000</v>
      </c>
      <c r="AE73" s="10">
        <v>2100</v>
      </c>
      <c r="AF73" s="10">
        <f t="shared" si="5"/>
        <v>2100000</v>
      </c>
      <c r="AG73" s="48">
        <f t="shared" si="6"/>
        <v>21000</v>
      </c>
    </row>
    <row r="74" spans="1:33" ht="36">
      <c r="A74" s="7">
        <v>71</v>
      </c>
      <c r="B74" s="26" t="s">
        <v>94</v>
      </c>
      <c r="C74" s="7">
        <v>3</v>
      </c>
      <c r="D74" s="27" t="s">
        <v>93</v>
      </c>
      <c r="E74" s="27" t="s">
        <v>5</v>
      </c>
      <c r="F74" s="27" t="s">
        <v>6</v>
      </c>
      <c r="G74" s="27" t="s">
        <v>6</v>
      </c>
      <c r="H74" s="28"/>
      <c r="I74" s="28"/>
      <c r="J74" s="28"/>
      <c r="K74" s="28"/>
      <c r="L74" s="28"/>
      <c r="M74" s="11">
        <v>30000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10">
        <f t="shared" si="4"/>
        <v>30000</v>
      </c>
      <c r="AE74" s="10">
        <v>3000</v>
      </c>
      <c r="AF74" s="10">
        <f t="shared" si="5"/>
        <v>90000000</v>
      </c>
      <c r="AG74" s="48">
        <f t="shared" si="6"/>
        <v>900000</v>
      </c>
    </row>
    <row r="75" spans="1:33" ht="18">
      <c r="A75" s="7">
        <v>72</v>
      </c>
      <c r="B75" s="8" t="s">
        <v>26</v>
      </c>
      <c r="C75" s="7">
        <v>3</v>
      </c>
      <c r="D75" s="7" t="s">
        <v>12</v>
      </c>
      <c r="E75" s="7" t="s">
        <v>5</v>
      </c>
      <c r="F75" s="7" t="s">
        <v>6</v>
      </c>
      <c r="G75" s="29" t="s">
        <v>6</v>
      </c>
      <c r="H75" s="30"/>
      <c r="I75" s="30"/>
      <c r="J75" s="30"/>
      <c r="K75" s="30"/>
      <c r="L75" s="30"/>
      <c r="M75" s="31">
        <v>50000</v>
      </c>
      <c r="N75" s="30">
        <v>6000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10">
        <f t="shared" si="4"/>
        <v>56000</v>
      </c>
      <c r="AE75" s="10">
        <v>900</v>
      </c>
      <c r="AF75" s="10">
        <f t="shared" si="5"/>
        <v>50400000</v>
      </c>
      <c r="AG75" s="48">
        <f t="shared" si="6"/>
        <v>504000</v>
      </c>
    </row>
    <row r="76" spans="1:33" ht="36">
      <c r="A76" s="7">
        <v>73</v>
      </c>
      <c r="B76" s="8" t="s">
        <v>290</v>
      </c>
      <c r="C76" s="7">
        <v>4</v>
      </c>
      <c r="D76" s="7" t="s">
        <v>271</v>
      </c>
      <c r="E76" s="7" t="s">
        <v>18</v>
      </c>
      <c r="F76" s="7" t="s">
        <v>35</v>
      </c>
      <c r="G76" s="7" t="s">
        <v>36</v>
      </c>
      <c r="H76" s="23"/>
      <c r="I76" s="9"/>
      <c r="J76" s="9"/>
      <c r="K76" s="9">
        <v>200</v>
      </c>
      <c r="L76" s="9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0">
        <f t="shared" si="4"/>
        <v>200</v>
      </c>
      <c r="AE76" s="12">
        <v>60000</v>
      </c>
      <c r="AF76" s="10">
        <f t="shared" si="5"/>
        <v>12000000</v>
      </c>
      <c r="AG76" s="48">
        <f t="shared" si="6"/>
        <v>120000</v>
      </c>
    </row>
    <row r="77" spans="1:33" ht="18">
      <c r="A77" s="7">
        <v>74</v>
      </c>
      <c r="B77" s="8" t="s">
        <v>80</v>
      </c>
      <c r="C77" s="7">
        <v>4</v>
      </c>
      <c r="D77" s="7" t="s">
        <v>12</v>
      </c>
      <c r="E77" s="7" t="s">
        <v>5</v>
      </c>
      <c r="F77" s="7" t="s">
        <v>6</v>
      </c>
      <c r="G77" s="7" t="s">
        <v>6</v>
      </c>
      <c r="H77" s="23"/>
      <c r="I77" s="9"/>
      <c r="J77" s="9">
        <v>110000</v>
      </c>
      <c r="K77" s="9"/>
      <c r="L77" s="9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0">
        <f t="shared" si="4"/>
        <v>110000</v>
      </c>
      <c r="AE77" s="12">
        <v>385</v>
      </c>
      <c r="AF77" s="10">
        <f t="shared" si="5"/>
        <v>42350000</v>
      </c>
      <c r="AG77" s="48">
        <f t="shared" si="6"/>
        <v>423500</v>
      </c>
    </row>
    <row r="78" spans="1:33" ht="36">
      <c r="A78" s="7">
        <v>75</v>
      </c>
      <c r="B78" s="8" t="s">
        <v>95</v>
      </c>
      <c r="C78" s="7">
        <v>4</v>
      </c>
      <c r="D78" s="7" t="s">
        <v>96</v>
      </c>
      <c r="E78" s="7" t="s">
        <v>5</v>
      </c>
      <c r="F78" s="7" t="s">
        <v>6</v>
      </c>
      <c r="G78" s="7" t="s">
        <v>6</v>
      </c>
      <c r="H78" s="23"/>
      <c r="I78" s="10">
        <v>10000</v>
      </c>
      <c r="J78" s="9"/>
      <c r="K78" s="9">
        <v>15000</v>
      </c>
      <c r="L78" s="9"/>
      <c r="M78" s="23"/>
      <c r="N78" s="9">
        <v>3000</v>
      </c>
      <c r="O78" s="9">
        <v>15000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>
        <f t="shared" si="4"/>
        <v>43000</v>
      </c>
      <c r="AE78" s="10">
        <v>3150</v>
      </c>
      <c r="AF78" s="10">
        <f t="shared" si="5"/>
        <v>135450000</v>
      </c>
      <c r="AG78" s="48">
        <f t="shared" si="6"/>
        <v>1354500</v>
      </c>
    </row>
    <row r="79" spans="1:33" ht="36">
      <c r="A79" s="7">
        <v>76</v>
      </c>
      <c r="B79" s="8" t="s">
        <v>192</v>
      </c>
      <c r="C79" s="7">
        <v>4</v>
      </c>
      <c r="D79" s="7" t="s">
        <v>83</v>
      </c>
      <c r="E79" s="7" t="s">
        <v>5</v>
      </c>
      <c r="F79" s="7" t="s">
        <v>86</v>
      </c>
      <c r="G79" s="7" t="s">
        <v>10</v>
      </c>
      <c r="H79" s="23"/>
      <c r="I79" s="10">
        <v>10000</v>
      </c>
      <c r="J79" s="9">
        <v>70000</v>
      </c>
      <c r="K79" s="9">
        <v>50000</v>
      </c>
      <c r="L79" s="9"/>
      <c r="M79" s="23"/>
      <c r="N79" s="9">
        <v>10000</v>
      </c>
      <c r="O79" s="9">
        <v>10000</v>
      </c>
      <c r="P79" s="9">
        <v>80000</v>
      </c>
      <c r="Q79" s="9"/>
      <c r="R79" s="9"/>
      <c r="S79" s="9">
        <v>1000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10">
        <f t="shared" si="4"/>
        <v>231000</v>
      </c>
      <c r="AE79" s="10">
        <v>575</v>
      </c>
      <c r="AF79" s="10">
        <f t="shared" si="5"/>
        <v>132825000</v>
      </c>
      <c r="AG79" s="48">
        <f t="shared" si="6"/>
        <v>1328250</v>
      </c>
    </row>
    <row r="80" spans="1:33" ht="36">
      <c r="A80" s="7">
        <v>77</v>
      </c>
      <c r="B80" s="8" t="s">
        <v>139</v>
      </c>
      <c r="C80" s="7">
        <v>4</v>
      </c>
      <c r="D80" s="7" t="s">
        <v>140</v>
      </c>
      <c r="E80" s="7" t="s">
        <v>5</v>
      </c>
      <c r="F80" s="7" t="s">
        <v>86</v>
      </c>
      <c r="G80" s="7" t="s">
        <v>10</v>
      </c>
      <c r="H80" s="23">
        <v>100000</v>
      </c>
      <c r="I80" s="10">
        <v>10000</v>
      </c>
      <c r="J80" s="9"/>
      <c r="K80" s="9">
        <v>40000</v>
      </c>
      <c r="L80" s="9">
        <v>60000</v>
      </c>
      <c r="M80" s="23"/>
      <c r="N80" s="9"/>
      <c r="O80" s="9">
        <v>40000</v>
      </c>
      <c r="P80" s="9">
        <v>50000</v>
      </c>
      <c r="Q80" s="9"/>
      <c r="R80" s="9">
        <v>10000</v>
      </c>
      <c r="S80" s="9"/>
      <c r="T80" s="9"/>
      <c r="U80" s="9"/>
      <c r="V80" s="9"/>
      <c r="W80" s="9">
        <v>5000</v>
      </c>
      <c r="X80" s="9"/>
      <c r="Y80" s="9"/>
      <c r="Z80" s="9"/>
      <c r="AA80" s="9"/>
      <c r="AB80" s="9"/>
      <c r="AC80" s="9"/>
      <c r="AD80" s="10">
        <f t="shared" si="4"/>
        <v>315000</v>
      </c>
      <c r="AE80" s="10">
        <v>3500</v>
      </c>
      <c r="AF80" s="10">
        <f t="shared" si="5"/>
        <v>1102500000</v>
      </c>
      <c r="AG80" s="48">
        <f t="shared" si="6"/>
        <v>11025000</v>
      </c>
    </row>
    <row r="81" spans="1:33" ht="18">
      <c r="A81" s="7">
        <v>78</v>
      </c>
      <c r="B81" s="8" t="s">
        <v>97</v>
      </c>
      <c r="C81" s="7">
        <v>4</v>
      </c>
      <c r="D81" s="7" t="s">
        <v>98</v>
      </c>
      <c r="E81" s="7" t="s">
        <v>5</v>
      </c>
      <c r="F81" s="7" t="s">
        <v>85</v>
      </c>
      <c r="G81" s="7" t="s">
        <v>6</v>
      </c>
      <c r="H81" s="23"/>
      <c r="I81" s="9"/>
      <c r="J81" s="9"/>
      <c r="K81" s="9">
        <v>20000</v>
      </c>
      <c r="L81" s="9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10">
        <f t="shared" si="4"/>
        <v>20000</v>
      </c>
      <c r="AE81" s="10">
        <v>2982</v>
      </c>
      <c r="AF81" s="10">
        <f t="shared" si="5"/>
        <v>59640000</v>
      </c>
      <c r="AG81" s="48">
        <f t="shared" si="6"/>
        <v>596400</v>
      </c>
    </row>
    <row r="82" spans="1:33" ht="18">
      <c r="A82" s="7">
        <v>79</v>
      </c>
      <c r="B82" s="8" t="s">
        <v>193</v>
      </c>
      <c r="C82" s="7">
        <v>4</v>
      </c>
      <c r="D82" s="7" t="s">
        <v>194</v>
      </c>
      <c r="E82" s="7" t="s">
        <v>5</v>
      </c>
      <c r="F82" s="7" t="s">
        <v>13</v>
      </c>
      <c r="G82" s="7" t="s">
        <v>6</v>
      </c>
      <c r="H82" s="23"/>
      <c r="I82" s="9"/>
      <c r="J82" s="9"/>
      <c r="K82" s="9">
        <v>300</v>
      </c>
      <c r="L82" s="9"/>
      <c r="M82" s="23"/>
      <c r="N82" s="9"/>
      <c r="O82" s="9"/>
      <c r="P82" s="9">
        <v>500</v>
      </c>
      <c r="Q82" s="9"/>
      <c r="R82" s="9"/>
      <c r="S82" s="9"/>
      <c r="T82" s="9"/>
      <c r="U82" s="9"/>
      <c r="V82" s="9"/>
      <c r="W82" s="9"/>
      <c r="X82" s="9"/>
      <c r="Y82" s="9"/>
      <c r="Z82" s="9">
        <v>5000</v>
      </c>
      <c r="AA82" s="9"/>
      <c r="AB82" s="9"/>
      <c r="AC82" s="9"/>
      <c r="AD82" s="10">
        <f t="shared" si="4"/>
        <v>5800</v>
      </c>
      <c r="AE82" s="10">
        <v>3200</v>
      </c>
      <c r="AF82" s="10">
        <f t="shared" si="5"/>
        <v>18560000</v>
      </c>
      <c r="AG82" s="48">
        <f t="shared" si="6"/>
        <v>185600</v>
      </c>
    </row>
    <row r="83" spans="1:33" ht="18">
      <c r="A83" s="7">
        <v>80</v>
      </c>
      <c r="B83" s="8" t="s">
        <v>84</v>
      </c>
      <c r="C83" s="7">
        <v>4</v>
      </c>
      <c r="D83" s="7" t="s">
        <v>31</v>
      </c>
      <c r="E83" s="7" t="s">
        <v>5</v>
      </c>
      <c r="F83" s="7" t="s">
        <v>99</v>
      </c>
      <c r="G83" s="7" t="s">
        <v>6</v>
      </c>
      <c r="H83" s="23"/>
      <c r="I83" s="9"/>
      <c r="J83" s="9"/>
      <c r="K83" s="9">
        <v>20000</v>
      </c>
      <c r="L83" s="9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10">
        <f t="shared" si="4"/>
        <v>20000</v>
      </c>
      <c r="AE83" s="12">
        <v>3633</v>
      </c>
      <c r="AF83" s="10">
        <f t="shared" si="5"/>
        <v>72660000</v>
      </c>
      <c r="AG83" s="48">
        <f t="shared" si="6"/>
        <v>726600</v>
      </c>
    </row>
    <row r="84" spans="1:33" ht="18">
      <c r="A84" s="7">
        <v>81</v>
      </c>
      <c r="B84" s="8" t="s">
        <v>84</v>
      </c>
      <c r="C84" s="7">
        <v>4</v>
      </c>
      <c r="D84" s="7" t="s">
        <v>31</v>
      </c>
      <c r="E84" s="7" t="s">
        <v>5</v>
      </c>
      <c r="F84" s="7" t="s">
        <v>85</v>
      </c>
      <c r="G84" s="7" t="s">
        <v>6</v>
      </c>
      <c r="H84" s="23"/>
      <c r="I84" s="9"/>
      <c r="J84" s="9">
        <v>200000</v>
      </c>
      <c r="K84" s="9"/>
      <c r="L84" s="9"/>
      <c r="M84" s="23"/>
      <c r="N84" s="9">
        <v>50000</v>
      </c>
      <c r="O84" s="9"/>
      <c r="P84" s="9"/>
      <c r="Q84" s="9"/>
      <c r="R84" s="9"/>
      <c r="S84" s="9">
        <v>3000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10">
        <f t="shared" si="4"/>
        <v>253000</v>
      </c>
      <c r="AE84" s="10">
        <v>783</v>
      </c>
      <c r="AF84" s="10">
        <f t="shared" si="5"/>
        <v>198099000</v>
      </c>
      <c r="AG84" s="48">
        <f t="shared" si="6"/>
        <v>1980990</v>
      </c>
    </row>
    <row r="85" spans="1:33" ht="36">
      <c r="A85" s="7">
        <v>82</v>
      </c>
      <c r="B85" s="8" t="s">
        <v>195</v>
      </c>
      <c r="C85" s="7">
        <v>4</v>
      </c>
      <c r="D85" s="7" t="s">
        <v>196</v>
      </c>
      <c r="E85" s="7" t="s">
        <v>5</v>
      </c>
      <c r="F85" s="7" t="s">
        <v>86</v>
      </c>
      <c r="G85" s="7" t="s">
        <v>10</v>
      </c>
      <c r="H85" s="23"/>
      <c r="I85" s="10"/>
      <c r="J85" s="9"/>
      <c r="K85" s="9">
        <v>10000</v>
      </c>
      <c r="L85" s="9">
        <v>30000</v>
      </c>
      <c r="M85" s="23"/>
      <c r="N85" s="9">
        <v>20000</v>
      </c>
      <c r="O85" s="9">
        <v>20000</v>
      </c>
      <c r="P85" s="9">
        <v>30000</v>
      </c>
      <c r="Q85" s="9">
        <v>2000</v>
      </c>
      <c r="R85" s="9"/>
      <c r="S85" s="9"/>
      <c r="T85" s="9"/>
      <c r="U85" s="9"/>
      <c r="V85" s="9"/>
      <c r="W85" s="9"/>
      <c r="X85" s="9"/>
      <c r="Y85" s="9"/>
      <c r="Z85" s="9"/>
      <c r="AA85" s="9">
        <v>300</v>
      </c>
      <c r="AB85" s="9"/>
      <c r="AC85" s="9"/>
      <c r="AD85" s="10">
        <f t="shared" si="4"/>
        <v>112300</v>
      </c>
      <c r="AE85" s="10">
        <v>1323</v>
      </c>
      <c r="AF85" s="10">
        <f t="shared" si="5"/>
        <v>148572900</v>
      </c>
      <c r="AG85" s="48">
        <f t="shared" si="6"/>
        <v>1485729</v>
      </c>
    </row>
    <row r="86" spans="1:33" ht="36">
      <c r="A86" s="7">
        <v>83</v>
      </c>
      <c r="B86" s="8" t="s">
        <v>197</v>
      </c>
      <c r="C86" s="7">
        <v>4</v>
      </c>
      <c r="D86" s="7" t="s">
        <v>198</v>
      </c>
      <c r="E86" s="7" t="s">
        <v>14</v>
      </c>
      <c r="F86" s="7" t="s">
        <v>21</v>
      </c>
      <c r="G86" s="7" t="s">
        <v>199</v>
      </c>
      <c r="H86" s="23">
        <v>1000</v>
      </c>
      <c r="I86" s="9"/>
      <c r="J86" s="9"/>
      <c r="K86" s="9">
        <v>3000</v>
      </c>
      <c r="L86" s="9">
        <v>100</v>
      </c>
      <c r="M86" s="23"/>
      <c r="N86" s="9"/>
      <c r="O86" s="9">
        <v>100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0">
        <f t="shared" si="4"/>
        <v>4200</v>
      </c>
      <c r="AE86" s="12">
        <v>50000</v>
      </c>
      <c r="AF86" s="10">
        <f t="shared" si="5"/>
        <v>210000000</v>
      </c>
      <c r="AG86" s="48">
        <f t="shared" si="6"/>
        <v>2100000</v>
      </c>
    </row>
    <row r="87" spans="1:33" ht="36">
      <c r="A87" s="7">
        <v>84</v>
      </c>
      <c r="B87" s="8" t="s">
        <v>197</v>
      </c>
      <c r="C87" s="7">
        <v>4</v>
      </c>
      <c r="D87" s="7" t="s">
        <v>200</v>
      </c>
      <c r="E87" s="7" t="s">
        <v>11</v>
      </c>
      <c r="F87" s="7" t="s">
        <v>21</v>
      </c>
      <c r="G87" s="7" t="s">
        <v>44</v>
      </c>
      <c r="H87" s="23"/>
      <c r="I87" s="9"/>
      <c r="J87" s="9"/>
      <c r="K87" s="9">
        <v>500</v>
      </c>
      <c r="L87" s="9"/>
      <c r="M87" s="23">
        <v>200</v>
      </c>
      <c r="N87" s="9">
        <v>50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>
        <f t="shared" si="4"/>
        <v>750</v>
      </c>
      <c r="AE87" s="10">
        <v>110000</v>
      </c>
      <c r="AF87" s="10">
        <f t="shared" si="5"/>
        <v>82500000</v>
      </c>
      <c r="AG87" s="48">
        <f t="shared" si="6"/>
        <v>825000</v>
      </c>
    </row>
    <row r="88" spans="1:33" ht="54">
      <c r="A88" s="7">
        <v>85</v>
      </c>
      <c r="B88" s="8" t="s">
        <v>100</v>
      </c>
      <c r="C88" s="7">
        <v>4</v>
      </c>
      <c r="D88" s="7" t="s">
        <v>101</v>
      </c>
      <c r="E88" s="7" t="s">
        <v>5</v>
      </c>
      <c r="F88" s="7" t="s">
        <v>6</v>
      </c>
      <c r="G88" s="7" t="s">
        <v>6</v>
      </c>
      <c r="H88" s="23"/>
      <c r="I88" s="9"/>
      <c r="J88" s="9"/>
      <c r="K88" s="9">
        <v>2000</v>
      </c>
      <c r="L88" s="9">
        <v>5000</v>
      </c>
      <c r="M88" s="23">
        <v>50000</v>
      </c>
      <c r="N88" s="9"/>
      <c r="O88" s="9">
        <v>2000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>
        <f t="shared" si="4"/>
        <v>59000</v>
      </c>
      <c r="AE88" s="10">
        <v>4400</v>
      </c>
      <c r="AF88" s="10">
        <f t="shared" si="5"/>
        <v>259600000</v>
      </c>
      <c r="AG88" s="48">
        <f t="shared" si="6"/>
        <v>2596000</v>
      </c>
    </row>
    <row r="89" spans="1:33" ht="36">
      <c r="A89" s="7">
        <v>86</v>
      </c>
      <c r="B89" s="8" t="s">
        <v>102</v>
      </c>
      <c r="C89" s="7">
        <v>4</v>
      </c>
      <c r="D89" s="7" t="s">
        <v>103</v>
      </c>
      <c r="E89" s="7" t="s">
        <v>20</v>
      </c>
      <c r="F89" s="7" t="s">
        <v>20</v>
      </c>
      <c r="G89" s="7" t="s">
        <v>8</v>
      </c>
      <c r="H89" s="23">
        <v>1000</v>
      </c>
      <c r="I89" s="9"/>
      <c r="J89" s="9"/>
      <c r="K89" s="9"/>
      <c r="L89" s="9"/>
      <c r="M89" s="23">
        <v>5000</v>
      </c>
      <c r="N89" s="9">
        <v>100</v>
      </c>
      <c r="O89" s="9">
        <v>100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0">
        <f t="shared" si="4"/>
        <v>6200</v>
      </c>
      <c r="AE89" s="10">
        <v>1430</v>
      </c>
      <c r="AF89" s="10">
        <f t="shared" si="5"/>
        <v>8866000</v>
      </c>
      <c r="AG89" s="48">
        <f t="shared" si="6"/>
        <v>88660</v>
      </c>
    </row>
    <row r="90" spans="1:33" ht="36">
      <c r="A90" s="7">
        <v>87</v>
      </c>
      <c r="B90" s="8" t="s">
        <v>201</v>
      </c>
      <c r="C90" s="7">
        <v>4</v>
      </c>
      <c r="D90" s="32" t="s">
        <v>202</v>
      </c>
      <c r="E90" s="7" t="s">
        <v>18</v>
      </c>
      <c r="F90" s="9" t="s">
        <v>35</v>
      </c>
      <c r="G90" s="7" t="s">
        <v>15</v>
      </c>
      <c r="H90" s="23"/>
      <c r="I90" s="9"/>
      <c r="J90" s="9"/>
      <c r="K90" s="9"/>
      <c r="L90" s="9">
        <v>1000</v>
      </c>
      <c r="M90" s="23">
        <v>1500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0">
        <f t="shared" si="4"/>
        <v>2500</v>
      </c>
      <c r="AE90" s="10">
        <v>52500</v>
      </c>
      <c r="AF90" s="10">
        <f t="shared" si="5"/>
        <v>131250000</v>
      </c>
      <c r="AG90" s="48">
        <f t="shared" si="6"/>
        <v>1312500</v>
      </c>
    </row>
    <row r="91" spans="1:33" ht="18">
      <c r="A91" s="7">
        <v>88</v>
      </c>
      <c r="B91" s="8" t="s">
        <v>69</v>
      </c>
      <c r="C91" s="7">
        <v>4</v>
      </c>
      <c r="D91" s="7" t="s">
        <v>275</v>
      </c>
      <c r="E91" s="7" t="s">
        <v>5</v>
      </c>
      <c r="F91" s="7" t="s">
        <v>6</v>
      </c>
      <c r="G91" s="7" t="s">
        <v>6</v>
      </c>
      <c r="H91" s="23"/>
      <c r="I91" s="10"/>
      <c r="J91" s="9">
        <v>50</v>
      </c>
      <c r="K91" s="9">
        <v>500</v>
      </c>
      <c r="L91" s="9">
        <v>500</v>
      </c>
      <c r="M91" s="33">
        <v>10000</v>
      </c>
      <c r="N91" s="12">
        <v>200</v>
      </c>
      <c r="O91" s="9"/>
      <c r="P91" s="9">
        <v>500</v>
      </c>
      <c r="Q91" s="12">
        <v>100</v>
      </c>
      <c r="R91" s="9">
        <v>200</v>
      </c>
      <c r="S91" s="9"/>
      <c r="T91" s="9"/>
      <c r="U91" s="9"/>
      <c r="V91" s="9"/>
      <c r="W91" s="9"/>
      <c r="X91" s="9"/>
      <c r="Y91" s="9"/>
      <c r="Z91" s="9"/>
      <c r="AA91" s="9">
        <v>100</v>
      </c>
      <c r="AB91" s="9"/>
      <c r="AC91" s="9"/>
      <c r="AD91" s="10">
        <f t="shared" si="4"/>
        <v>12150</v>
      </c>
      <c r="AE91" s="35">
        <v>650</v>
      </c>
      <c r="AF91" s="10">
        <f t="shared" si="5"/>
        <v>7897500</v>
      </c>
      <c r="AG91" s="48">
        <f t="shared" si="6"/>
        <v>78975</v>
      </c>
    </row>
    <row r="92" spans="1:33" ht="36">
      <c r="A92" s="7">
        <v>89</v>
      </c>
      <c r="B92" s="8" t="s">
        <v>104</v>
      </c>
      <c r="C92" s="7">
        <v>4</v>
      </c>
      <c r="D92" s="7" t="s">
        <v>105</v>
      </c>
      <c r="E92" s="7" t="s">
        <v>14</v>
      </c>
      <c r="F92" s="7" t="s">
        <v>106</v>
      </c>
      <c r="G92" s="7" t="s">
        <v>8</v>
      </c>
      <c r="H92" s="23"/>
      <c r="I92" s="10">
        <v>500</v>
      </c>
      <c r="J92" s="9">
        <v>250</v>
      </c>
      <c r="K92" s="9">
        <v>1000</v>
      </c>
      <c r="L92" s="9">
        <v>800</v>
      </c>
      <c r="M92" s="23">
        <v>500</v>
      </c>
      <c r="N92" s="9"/>
      <c r="O92" s="9">
        <v>200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10">
        <f t="shared" si="4"/>
        <v>3250</v>
      </c>
      <c r="AE92" s="10">
        <v>24990</v>
      </c>
      <c r="AF92" s="10">
        <f t="shared" si="5"/>
        <v>81217500</v>
      </c>
      <c r="AG92" s="48">
        <f t="shared" si="6"/>
        <v>812175</v>
      </c>
    </row>
    <row r="93" spans="1:33" ht="72">
      <c r="A93" s="7">
        <v>90</v>
      </c>
      <c r="B93" s="8" t="s">
        <v>203</v>
      </c>
      <c r="C93" s="7">
        <v>4</v>
      </c>
      <c r="D93" s="7" t="s">
        <v>204</v>
      </c>
      <c r="E93" s="7" t="s">
        <v>5</v>
      </c>
      <c r="F93" s="7" t="s">
        <v>86</v>
      </c>
      <c r="G93" s="7" t="s">
        <v>10</v>
      </c>
      <c r="H93" s="23">
        <v>20000</v>
      </c>
      <c r="I93" s="10">
        <v>10000</v>
      </c>
      <c r="J93" s="9">
        <v>15000</v>
      </c>
      <c r="K93" s="9">
        <v>50000</v>
      </c>
      <c r="L93" s="9">
        <v>8000</v>
      </c>
      <c r="M93" s="23">
        <v>10000</v>
      </c>
      <c r="N93" s="9">
        <v>5000</v>
      </c>
      <c r="O93" s="9">
        <v>20000</v>
      </c>
      <c r="P93" s="9">
        <v>20000</v>
      </c>
      <c r="Q93" s="9">
        <v>10000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0">
        <f t="shared" si="4"/>
        <v>168000</v>
      </c>
      <c r="AE93" s="10">
        <v>1050</v>
      </c>
      <c r="AF93" s="10">
        <f t="shared" si="5"/>
        <v>176400000</v>
      </c>
      <c r="AG93" s="48">
        <f t="shared" si="6"/>
        <v>1764000</v>
      </c>
    </row>
    <row r="94" spans="1:33" ht="36">
      <c r="A94" s="7">
        <v>91</v>
      </c>
      <c r="B94" s="8" t="s">
        <v>107</v>
      </c>
      <c r="C94" s="7">
        <v>4</v>
      </c>
      <c r="D94" s="7" t="s">
        <v>108</v>
      </c>
      <c r="E94" s="7" t="s">
        <v>5</v>
      </c>
      <c r="F94" s="7" t="s">
        <v>86</v>
      </c>
      <c r="G94" s="7" t="s">
        <v>10</v>
      </c>
      <c r="H94" s="23"/>
      <c r="I94" s="9"/>
      <c r="J94" s="9"/>
      <c r="K94" s="9">
        <v>1000</v>
      </c>
      <c r="L94" s="9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10">
        <f t="shared" si="4"/>
        <v>1000</v>
      </c>
      <c r="AE94" s="10">
        <v>2400</v>
      </c>
      <c r="AF94" s="10">
        <f t="shared" si="5"/>
        <v>2400000</v>
      </c>
      <c r="AG94" s="48">
        <f t="shared" si="6"/>
        <v>24000</v>
      </c>
    </row>
    <row r="95" spans="1:33" ht="18">
      <c r="A95" s="7">
        <v>92</v>
      </c>
      <c r="B95" s="8" t="s">
        <v>289</v>
      </c>
      <c r="C95" s="7">
        <v>4</v>
      </c>
      <c r="D95" s="7" t="s">
        <v>105</v>
      </c>
      <c r="E95" s="7" t="s">
        <v>5</v>
      </c>
      <c r="F95" s="7" t="s">
        <v>6</v>
      </c>
      <c r="G95" s="7" t="s">
        <v>6</v>
      </c>
      <c r="H95" s="23"/>
      <c r="I95" s="9"/>
      <c r="J95" s="9"/>
      <c r="K95" s="9">
        <v>1000</v>
      </c>
      <c r="L95" s="9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10">
        <f t="shared" si="4"/>
        <v>1000</v>
      </c>
      <c r="AE95" s="10">
        <v>1450</v>
      </c>
      <c r="AF95" s="10">
        <f t="shared" si="5"/>
        <v>1450000</v>
      </c>
      <c r="AG95" s="48">
        <f t="shared" si="6"/>
        <v>14500</v>
      </c>
    </row>
    <row r="96" spans="1:33" ht="54">
      <c r="A96" s="7">
        <v>93</v>
      </c>
      <c r="B96" s="36" t="s">
        <v>278</v>
      </c>
      <c r="C96" s="7">
        <v>4</v>
      </c>
      <c r="D96" s="7" t="s">
        <v>279</v>
      </c>
      <c r="E96" s="7" t="s">
        <v>27</v>
      </c>
      <c r="F96" s="7" t="s">
        <v>13</v>
      </c>
      <c r="G96" s="7" t="s">
        <v>6</v>
      </c>
      <c r="H96" s="37">
        <v>10000</v>
      </c>
      <c r="I96" s="38">
        <v>30000</v>
      </c>
      <c r="J96" s="9"/>
      <c r="K96" s="9">
        <v>50000</v>
      </c>
      <c r="L96" s="9"/>
      <c r="M96" s="23"/>
      <c r="N96" s="9"/>
      <c r="O96" s="7">
        <v>15000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10">
        <f t="shared" si="4"/>
        <v>105000</v>
      </c>
      <c r="AE96" s="39">
        <v>2500</v>
      </c>
      <c r="AF96" s="10">
        <f t="shared" si="5"/>
        <v>262500000</v>
      </c>
      <c r="AG96" s="48">
        <f t="shared" si="6"/>
        <v>2625000</v>
      </c>
    </row>
    <row r="97" spans="1:33" ht="36">
      <c r="A97" s="7">
        <v>94</v>
      </c>
      <c r="B97" s="8" t="s">
        <v>205</v>
      </c>
      <c r="C97" s="7">
        <v>4</v>
      </c>
      <c r="D97" s="7" t="s">
        <v>206</v>
      </c>
      <c r="E97" s="7" t="s">
        <v>5</v>
      </c>
      <c r="F97" s="7" t="s">
        <v>34</v>
      </c>
      <c r="G97" s="7" t="s">
        <v>6</v>
      </c>
      <c r="H97" s="23"/>
      <c r="I97" s="9"/>
      <c r="J97" s="9"/>
      <c r="K97" s="9"/>
      <c r="L97" s="9">
        <v>150000</v>
      </c>
      <c r="M97" s="23"/>
      <c r="N97" s="9">
        <v>30000</v>
      </c>
      <c r="O97" s="9">
        <v>20000</v>
      </c>
      <c r="P97" s="9"/>
      <c r="Q97" s="9">
        <v>30000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0">
        <f t="shared" si="4"/>
        <v>230000</v>
      </c>
      <c r="AE97" s="10">
        <v>1995</v>
      </c>
      <c r="AF97" s="10">
        <f t="shared" si="5"/>
        <v>458850000</v>
      </c>
      <c r="AG97" s="48">
        <f t="shared" si="6"/>
        <v>4588500</v>
      </c>
    </row>
    <row r="98" spans="1:33" ht="18">
      <c r="A98" s="7">
        <v>95</v>
      </c>
      <c r="B98" s="8" t="s">
        <v>276</v>
      </c>
      <c r="C98" s="7">
        <v>4</v>
      </c>
      <c r="D98" s="7" t="s">
        <v>12</v>
      </c>
      <c r="E98" s="7" t="s">
        <v>5</v>
      </c>
      <c r="F98" s="7" t="s">
        <v>6</v>
      </c>
      <c r="G98" s="7" t="s">
        <v>6</v>
      </c>
      <c r="H98" s="23"/>
      <c r="I98" s="10"/>
      <c r="J98" s="9"/>
      <c r="K98" s="9">
        <v>10000</v>
      </c>
      <c r="L98" s="9"/>
      <c r="M98" s="33">
        <v>800</v>
      </c>
      <c r="N98" s="9">
        <v>200</v>
      </c>
      <c r="O98" s="9"/>
      <c r="P98" s="9"/>
      <c r="Q98" s="12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0">
        <f t="shared" si="4"/>
        <v>11000</v>
      </c>
      <c r="AE98" s="34">
        <v>102</v>
      </c>
      <c r="AF98" s="10">
        <f t="shared" si="5"/>
        <v>1122000</v>
      </c>
      <c r="AG98" s="48">
        <f t="shared" si="6"/>
        <v>11220</v>
      </c>
    </row>
    <row r="99" spans="1:33" ht="18">
      <c r="A99" s="7">
        <v>96</v>
      </c>
      <c r="B99" s="8" t="s">
        <v>109</v>
      </c>
      <c r="C99" s="7">
        <v>4</v>
      </c>
      <c r="D99" s="7" t="s">
        <v>19</v>
      </c>
      <c r="E99" s="7" t="s">
        <v>18</v>
      </c>
      <c r="F99" s="7" t="s">
        <v>35</v>
      </c>
      <c r="G99" s="7" t="s">
        <v>36</v>
      </c>
      <c r="H99" s="23"/>
      <c r="I99" s="9"/>
      <c r="J99" s="9">
        <v>150</v>
      </c>
      <c r="K99" s="9"/>
      <c r="L99" s="9"/>
      <c r="M99" s="23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0">
        <f t="shared" si="4"/>
        <v>150</v>
      </c>
      <c r="AE99" s="12">
        <v>59850</v>
      </c>
      <c r="AF99" s="10">
        <f t="shared" si="5"/>
        <v>8977500</v>
      </c>
      <c r="AG99" s="48">
        <f t="shared" si="6"/>
        <v>89775</v>
      </c>
    </row>
    <row r="100" spans="1:33" ht="36">
      <c r="A100" s="7">
        <v>97</v>
      </c>
      <c r="B100" s="8" t="s">
        <v>110</v>
      </c>
      <c r="C100" s="7">
        <v>4</v>
      </c>
      <c r="D100" s="7" t="s">
        <v>111</v>
      </c>
      <c r="E100" s="7" t="s">
        <v>112</v>
      </c>
      <c r="F100" s="7" t="s">
        <v>113</v>
      </c>
      <c r="G100" s="7" t="s">
        <v>8</v>
      </c>
      <c r="H100" s="23"/>
      <c r="I100" s="9"/>
      <c r="J100" s="9"/>
      <c r="K100" s="9">
        <v>1000</v>
      </c>
      <c r="L100" s="9"/>
      <c r="M100" s="23">
        <v>500</v>
      </c>
      <c r="N100" s="9">
        <v>50</v>
      </c>
      <c r="O100" s="9">
        <v>100</v>
      </c>
      <c r="P100" s="9">
        <v>50</v>
      </c>
      <c r="Q100" s="9"/>
      <c r="R100" s="9"/>
      <c r="S100" s="9">
        <v>10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10">
        <f t="shared" si="4"/>
        <v>1710</v>
      </c>
      <c r="AE100" s="10">
        <v>2625</v>
      </c>
      <c r="AF100" s="10">
        <f t="shared" ref="AF100:AF122" si="7">AD100*AE100</f>
        <v>4488750</v>
      </c>
      <c r="AG100" s="48">
        <f t="shared" si="6"/>
        <v>44887.5</v>
      </c>
    </row>
    <row r="101" spans="1:33" ht="36">
      <c r="A101" s="7">
        <v>98</v>
      </c>
      <c r="B101" s="8" t="s">
        <v>114</v>
      </c>
      <c r="C101" s="7">
        <v>4</v>
      </c>
      <c r="D101" s="7" t="s">
        <v>207</v>
      </c>
      <c r="E101" s="7" t="s">
        <v>18</v>
      </c>
      <c r="F101" s="7" t="s">
        <v>208</v>
      </c>
      <c r="G101" s="7" t="s">
        <v>15</v>
      </c>
      <c r="H101" s="23"/>
      <c r="I101" s="9"/>
      <c r="J101" s="9"/>
      <c r="K101" s="9"/>
      <c r="L101" s="9"/>
      <c r="M101" s="23"/>
      <c r="N101" s="9"/>
      <c r="O101" s="9"/>
      <c r="P101" s="9"/>
      <c r="Q101" s="9"/>
      <c r="R101" s="9"/>
      <c r="S101" s="9">
        <v>40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10">
        <f t="shared" si="4"/>
        <v>40</v>
      </c>
      <c r="AE101" s="12">
        <v>9450</v>
      </c>
      <c r="AF101" s="10">
        <f t="shared" si="7"/>
        <v>378000</v>
      </c>
      <c r="AG101" s="48">
        <f t="shared" si="6"/>
        <v>3780</v>
      </c>
    </row>
    <row r="102" spans="1:33" ht="18">
      <c r="A102" s="7">
        <v>99</v>
      </c>
      <c r="B102" s="8" t="s">
        <v>114</v>
      </c>
      <c r="C102" s="7">
        <v>4</v>
      </c>
      <c r="D102" s="7" t="s">
        <v>115</v>
      </c>
      <c r="E102" s="7" t="s">
        <v>7</v>
      </c>
      <c r="F102" s="7" t="s">
        <v>20</v>
      </c>
      <c r="G102" s="7" t="s">
        <v>8</v>
      </c>
      <c r="H102" s="23">
        <v>10000</v>
      </c>
      <c r="I102" s="10">
        <v>3000</v>
      </c>
      <c r="J102" s="9"/>
      <c r="K102" s="9"/>
      <c r="L102" s="9">
        <v>5000</v>
      </c>
      <c r="M102" s="23">
        <v>10000</v>
      </c>
      <c r="N102" s="9"/>
      <c r="O102" s="9">
        <v>2000</v>
      </c>
      <c r="P102" s="9">
        <v>2000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10">
        <f t="shared" si="4"/>
        <v>32000</v>
      </c>
      <c r="AE102" s="10">
        <v>2000</v>
      </c>
      <c r="AF102" s="10">
        <f t="shared" si="7"/>
        <v>64000000</v>
      </c>
      <c r="AG102" s="48">
        <f t="shared" si="6"/>
        <v>640000</v>
      </c>
    </row>
    <row r="103" spans="1:33" ht="36">
      <c r="A103" s="7">
        <v>100</v>
      </c>
      <c r="B103" s="8" t="s">
        <v>116</v>
      </c>
      <c r="C103" s="7">
        <v>4</v>
      </c>
      <c r="D103" s="7" t="s">
        <v>16</v>
      </c>
      <c r="E103" s="7" t="s">
        <v>5</v>
      </c>
      <c r="F103" s="7" t="s">
        <v>99</v>
      </c>
      <c r="G103" s="7" t="s">
        <v>6</v>
      </c>
      <c r="H103" s="23"/>
      <c r="I103" s="9"/>
      <c r="J103" s="9"/>
      <c r="K103" s="9"/>
      <c r="L103" s="9"/>
      <c r="M103" s="23"/>
      <c r="N103" s="9">
        <v>2000</v>
      </c>
      <c r="O103" s="9"/>
      <c r="P103" s="9"/>
      <c r="Q103" s="9">
        <v>4000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>
        <f t="shared" si="4"/>
        <v>6000</v>
      </c>
      <c r="AE103" s="10">
        <v>4500</v>
      </c>
      <c r="AF103" s="10">
        <f t="shared" si="7"/>
        <v>27000000</v>
      </c>
      <c r="AG103" s="48">
        <f t="shared" si="6"/>
        <v>270000</v>
      </c>
    </row>
    <row r="104" spans="1:33" ht="36">
      <c r="A104" s="7">
        <v>101</v>
      </c>
      <c r="B104" s="8" t="s">
        <v>117</v>
      </c>
      <c r="C104" s="7">
        <v>4</v>
      </c>
      <c r="D104" s="40" t="s">
        <v>118</v>
      </c>
      <c r="E104" s="7" t="s">
        <v>119</v>
      </c>
      <c r="F104" s="7" t="s">
        <v>35</v>
      </c>
      <c r="G104" s="7" t="s">
        <v>8</v>
      </c>
      <c r="H104" s="23"/>
      <c r="I104" s="10">
        <v>3000</v>
      </c>
      <c r="J104" s="9"/>
      <c r="K104" s="9"/>
      <c r="L104" s="9"/>
      <c r="M104" s="23"/>
      <c r="N104" s="9">
        <v>250</v>
      </c>
      <c r="O104" s="9">
        <v>200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10">
        <f t="shared" si="4"/>
        <v>3450</v>
      </c>
      <c r="AE104" s="10">
        <v>1575</v>
      </c>
      <c r="AF104" s="10">
        <f t="shared" si="7"/>
        <v>5433750</v>
      </c>
      <c r="AG104" s="48">
        <f t="shared" si="6"/>
        <v>54337.5</v>
      </c>
    </row>
    <row r="105" spans="1:33" ht="18">
      <c r="A105" s="7">
        <v>102</v>
      </c>
      <c r="B105" s="8" t="s">
        <v>23</v>
      </c>
      <c r="C105" s="7">
        <v>4</v>
      </c>
      <c r="D105" s="7" t="s">
        <v>62</v>
      </c>
      <c r="E105" s="7" t="s">
        <v>5</v>
      </c>
      <c r="F105" s="7" t="s">
        <v>6</v>
      </c>
      <c r="G105" s="7" t="s">
        <v>6</v>
      </c>
      <c r="H105" s="23"/>
      <c r="I105" s="10">
        <v>10000</v>
      </c>
      <c r="J105" s="9">
        <v>60000</v>
      </c>
      <c r="K105" s="9"/>
      <c r="L105" s="9"/>
      <c r="M105" s="23"/>
      <c r="N105" s="9">
        <v>20000</v>
      </c>
      <c r="O105" s="9">
        <v>4000</v>
      </c>
      <c r="P105" s="9">
        <v>10000</v>
      </c>
      <c r="Q105" s="9">
        <v>3000</v>
      </c>
      <c r="R105" s="9"/>
      <c r="S105" s="9"/>
      <c r="T105" s="9"/>
      <c r="U105" s="9"/>
      <c r="V105" s="9"/>
      <c r="W105" s="9"/>
      <c r="X105" s="9"/>
      <c r="Y105" s="9">
        <v>10000</v>
      </c>
      <c r="Z105" s="9"/>
      <c r="AA105" s="9"/>
      <c r="AB105" s="9"/>
      <c r="AC105" s="9"/>
      <c r="AD105" s="10">
        <f t="shared" si="4"/>
        <v>117000</v>
      </c>
      <c r="AE105" s="10">
        <v>388</v>
      </c>
      <c r="AF105" s="10">
        <f t="shared" si="7"/>
        <v>45396000</v>
      </c>
      <c r="AG105" s="48">
        <f t="shared" si="6"/>
        <v>453960</v>
      </c>
    </row>
    <row r="106" spans="1:33" ht="54">
      <c r="A106" s="7">
        <v>103</v>
      </c>
      <c r="B106" s="8" t="s">
        <v>284</v>
      </c>
      <c r="C106" s="7">
        <v>4</v>
      </c>
      <c r="D106" s="7" t="s">
        <v>120</v>
      </c>
      <c r="E106" s="7" t="s">
        <v>5</v>
      </c>
      <c r="F106" s="7" t="s">
        <v>6</v>
      </c>
      <c r="G106" s="7" t="s">
        <v>6</v>
      </c>
      <c r="H106" s="23"/>
      <c r="I106" s="9"/>
      <c r="J106" s="9"/>
      <c r="K106" s="9"/>
      <c r="L106" s="9"/>
      <c r="M106" s="23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5000</v>
      </c>
      <c r="Z106" s="9"/>
      <c r="AA106" s="9"/>
      <c r="AB106" s="9"/>
      <c r="AC106" s="9"/>
      <c r="AD106" s="10">
        <f t="shared" si="4"/>
        <v>5000</v>
      </c>
      <c r="AE106" s="10">
        <v>1932</v>
      </c>
      <c r="AF106" s="10">
        <f t="shared" si="7"/>
        <v>9660000</v>
      </c>
      <c r="AG106" s="48">
        <f t="shared" si="6"/>
        <v>96600</v>
      </c>
    </row>
    <row r="107" spans="1:33" ht="18">
      <c r="A107" s="7">
        <v>104</v>
      </c>
      <c r="B107" s="8" t="s">
        <v>121</v>
      </c>
      <c r="C107" s="7">
        <v>4</v>
      </c>
      <c r="D107" s="7" t="s">
        <v>122</v>
      </c>
      <c r="E107" s="7" t="s">
        <v>5</v>
      </c>
      <c r="F107" s="7" t="s">
        <v>85</v>
      </c>
      <c r="G107" s="7" t="s">
        <v>6</v>
      </c>
      <c r="H107" s="23"/>
      <c r="I107" s="9"/>
      <c r="J107" s="9"/>
      <c r="K107" s="9"/>
      <c r="L107" s="9"/>
      <c r="M107" s="23"/>
      <c r="N107" s="9">
        <v>50000</v>
      </c>
      <c r="O107" s="9"/>
      <c r="P107" s="9"/>
      <c r="Q107" s="9"/>
      <c r="R107" s="9"/>
      <c r="S107" s="9"/>
      <c r="T107" s="9">
        <v>800000</v>
      </c>
      <c r="U107" s="9"/>
      <c r="V107" s="9"/>
      <c r="W107" s="9"/>
      <c r="X107" s="9"/>
      <c r="Y107" s="9"/>
      <c r="Z107" s="9"/>
      <c r="AA107" s="9"/>
      <c r="AB107" s="9"/>
      <c r="AC107" s="9"/>
      <c r="AD107" s="10">
        <f t="shared" si="4"/>
        <v>850000</v>
      </c>
      <c r="AE107" s="12">
        <v>310</v>
      </c>
      <c r="AF107" s="10">
        <f t="shared" si="7"/>
        <v>263500000</v>
      </c>
      <c r="AG107" s="48">
        <f t="shared" si="6"/>
        <v>2635000</v>
      </c>
    </row>
    <row r="108" spans="1:33" ht="36">
      <c r="A108" s="7">
        <v>105</v>
      </c>
      <c r="B108" s="8" t="s">
        <v>209</v>
      </c>
      <c r="C108" s="7">
        <v>4</v>
      </c>
      <c r="D108" s="7" t="s">
        <v>210</v>
      </c>
      <c r="E108" s="7" t="s">
        <v>14</v>
      </c>
      <c r="F108" s="7" t="s">
        <v>22</v>
      </c>
      <c r="G108" s="7" t="s">
        <v>9</v>
      </c>
      <c r="H108" s="23"/>
      <c r="I108" s="10">
        <v>200</v>
      </c>
      <c r="J108" s="9"/>
      <c r="K108" s="9">
        <v>1000</v>
      </c>
      <c r="L108" s="9">
        <v>200</v>
      </c>
      <c r="M108" s="23">
        <v>1300</v>
      </c>
      <c r="N108" s="9"/>
      <c r="O108" s="9">
        <v>700</v>
      </c>
      <c r="P108" s="9"/>
      <c r="Q108" s="9">
        <v>150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10">
        <f t="shared" si="4"/>
        <v>3550</v>
      </c>
      <c r="AE108" s="10">
        <v>1155</v>
      </c>
      <c r="AF108" s="10">
        <f t="shared" si="7"/>
        <v>4100250</v>
      </c>
      <c r="AG108" s="48">
        <f t="shared" si="6"/>
        <v>41002.5</v>
      </c>
    </row>
    <row r="109" spans="1:33" ht="36">
      <c r="A109" s="7">
        <v>106</v>
      </c>
      <c r="B109" s="8" t="s">
        <v>123</v>
      </c>
      <c r="C109" s="7">
        <v>4</v>
      </c>
      <c r="D109" s="7" t="s">
        <v>124</v>
      </c>
      <c r="E109" s="7" t="s">
        <v>14</v>
      </c>
      <c r="F109" s="7" t="s">
        <v>22</v>
      </c>
      <c r="G109" s="7" t="s">
        <v>9</v>
      </c>
      <c r="H109" s="23"/>
      <c r="I109" s="9"/>
      <c r="J109" s="9"/>
      <c r="K109" s="9"/>
      <c r="L109" s="9"/>
      <c r="M109" s="23"/>
      <c r="N109" s="9">
        <v>50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0">
        <f t="shared" si="4"/>
        <v>50</v>
      </c>
      <c r="AE109" s="10">
        <v>105000</v>
      </c>
      <c r="AF109" s="10">
        <f t="shared" si="7"/>
        <v>5250000</v>
      </c>
      <c r="AG109" s="48">
        <f t="shared" si="6"/>
        <v>52500</v>
      </c>
    </row>
    <row r="110" spans="1:33" ht="36">
      <c r="A110" s="7">
        <v>107</v>
      </c>
      <c r="B110" s="41" t="s">
        <v>285</v>
      </c>
      <c r="C110" s="7">
        <v>4</v>
      </c>
      <c r="D110" s="42" t="s">
        <v>125</v>
      </c>
      <c r="E110" s="7" t="s">
        <v>5</v>
      </c>
      <c r="F110" s="7" t="s">
        <v>6</v>
      </c>
      <c r="G110" s="7" t="s">
        <v>6</v>
      </c>
      <c r="H110" s="23">
        <v>50000</v>
      </c>
      <c r="I110" s="10">
        <v>20000</v>
      </c>
      <c r="J110" s="9">
        <v>30000</v>
      </c>
      <c r="K110" s="9">
        <v>5000</v>
      </c>
      <c r="L110" s="9"/>
      <c r="M110" s="23">
        <v>50000</v>
      </c>
      <c r="N110" s="9"/>
      <c r="O110" s="9"/>
      <c r="P110" s="9"/>
      <c r="Q110" s="9">
        <v>10000</v>
      </c>
      <c r="R110" s="9"/>
      <c r="S110" s="9"/>
      <c r="T110" s="9"/>
      <c r="U110" s="9"/>
      <c r="V110" s="9"/>
      <c r="W110" s="9"/>
      <c r="X110" s="9"/>
      <c r="Y110" s="9">
        <v>1000</v>
      </c>
      <c r="Z110" s="9"/>
      <c r="AA110" s="9"/>
      <c r="AB110" s="9"/>
      <c r="AC110" s="9"/>
      <c r="AD110" s="10">
        <f t="shared" si="4"/>
        <v>166000</v>
      </c>
      <c r="AE110" s="10">
        <v>690</v>
      </c>
      <c r="AF110" s="10">
        <f t="shared" si="7"/>
        <v>114540000</v>
      </c>
      <c r="AG110" s="48">
        <f t="shared" si="6"/>
        <v>1145400</v>
      </c>
    </row>
    <row r="111" spans="1:33" ht="18">
      <c r="A111" s="7">
        <v>108</v>
      </c>
      <c r="B111" s="8" t="s">
        <v>126</v>
      </c>
      <c r="C111" s="7">
        <v>4</v>
      </c>
      <c r="D111" s="7" t="s">
        <v>19</v>
      </c>
      <c r="E111" s="7" t="s">
        <v>5</v>
      </c>
      <c r="F111" s="7" t="s">
        <v>6</v>
      </c>
      <c r="G111" s="7" t="s">
        <v>6</v>
      </c>
      <c r="H111" s="23"/>
      <c r="I111" s="9"/>
      <c r="J111" s="9"/>
      <c r="K111" s="9">
        <v>300</v>
      </c>
      <c r="L111" s="9"/>
      <c r="M111" s="23"/>
      <c r="N111" s="9"/>
      <c r="O111" s="9" t="s">
        <v>270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0">
        <f t="shared" si="4"/>
        <v>300</v>
      </c>
      <c r="AE111" s="10">
        <v>3800</v>
      </c>
      <c r="AF111" s="10">
        <f t="shared" si="7"/>
        <v>1140000</v>
      </c>
      <c r="AG111" s="48">
        <f t="shared" si="6"/>
        <v>11400</v>
      </c>
    </row>
    <row r="112" spans="1:33" ht="36">
      <c r="A112" s="7">
        <v>109</v>
      </c>
      <c r="B112" s="8" t="s">
        <v>127</v>
      </c>
      <c r="C112" s="7">
        <v>4</v>
      </c>
      <c r="D112" s="7" t="s">
        <v>128</v>
      </c>
      <c r="E112" s="7" t="s">
        <v>129</v>
      </c>
      <c r="F112" s="7" t="s">
        <v>130</v>
      </c>
      <c r="G112" s="7" t="s">
        <v>36</v>
      </c>
      <c r="H112" s="23"/>
      <c r="I112" s="9"/>
      <c r="J112" s="9"/>
      <c r="K112" s="9"/>
      <c r="L112" s="9"/>
      <c r="M112" s="23"/>
      <c r="N112" s="9"/>
      <c r="O112" s="9">
        <v>50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0">
        <f t="shared" si="4"/>
        <v>50</v>
      </c>
      <c r="AE112" s="10">
        <v>15500</v>
      </c>
      <c r="AF112" s="10">
        <f t="shared" si="7"/>
        <v>775000</v>
      </c>
      <c r="AG112" s="48">
        <f t="shared" si="6"/>
        <v>7750</v>
      </c>
    </row>
    <row r="113" spans="1:36" ht="36">
      <c r="A113" s="7">
        <v>110</v>
      </c>
      <c r="B113" s="8" t="s">
        <v>131</v>
      </c>
      <c r="C113" s="7">
        <v>4</v>
      </c>
      <c r="D113" s="7" t="s">
        <v>132</v>
      </c>
      <c r="E113" s="7" t="s">
        <v>5</v>
      </c>
      <c r="F113" s="7" t="s">
        <v>6</v>
      </c>
      <c r="G113" s="7" t="s">
        <v>6</v>
      </c>
      <c r="H113" s="23"/>
      <c r="I113" s="10">
        <v>50000</v>
      </c>
      <c r="J113" s="9">
        <v>15000</v>
      </c>
      <c r="K113" s="9"/>
      <c r="L113" s="9"/>
      <c r="M113" s="23"/>
      <c r="N113" s="9"/>
      <c r="O113" s="9">
        <v>3000</v>
      </c>
      <c r="P113" s="9">
        <v>10000</v>
      </c>
      <c r="Q113" s="9">
        <v>3000</v>
      </c>
      <c r="R113" s="9"/>
      <c r="S113" s="9">
        <v>50000</v>
      </c>
      <c r="T113" s="9"/>
      <c r="U113" s="9"/>
      <c r="V113" s="9"/>
      <c r="W113" s="9"/>
      <c r="X113" s="9">
        <v>5000</v>
      </c>
      <c r="Y113" s="9"/>
      <c r="Z113" s="9"/>
      <c r="AA113" s="9"/>
      <c r="AB113" s="9"/>
      <c r="AC113" s="9"/>
      <c r="AD113" s="10">
        <f t="shared" si="4"/>
        <v>136000</v>
      </c>
      <c r="AE113" s="12">
        <v>838</v>
      </c>
      <c r="AF113" s="10">
        <f t="shared" si="7"/>
        <v>113968000</v>
      </c>
      <c r="AG113" s="48">
        <f t="shared" si="6"/>
        <v>1139680</v>
      </c>
    </row>
    <row r="114" spans="1:36" ht="36">
      <c r="A114" s="7">
        <v>111</v>
      </c>
      <c r="B114" s="8" t="s">
        <v>133</v>
      </c>
      <c r="C114" s="7">
        <v>4</v>
      </c>
      <c r="D114" s="7" t="s">
        <v>83</v>
      </c>
      <c r="E114" s="7" t="s">
        <v>5</v>
      </c>
      <c r="F114" s="7" t="s">
        <v>85</v>
      </c>
      <c r="G114" s="7" t="s">
        <v>6</v>
      </c>
      <c r="H114" s="23">
        <v>1000</v>
      </c>
      <c r="I114" s="9"/>
      <c r="J114" s="9"/>
      <c r="K114" s="9"/>
      <c r="L114" s="9"/>
      <c r="M114" s="23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>
        <v>5000</v>
      </c>
      <c r="AA114" s="9"/>
      <c r="AB114" s="9"/>
      <c r="AC114" s="9"/>
      <c r="AD114" s="10">
        <f t="shared" si="4"/>
        <v>6000</v>
      </c>
      <c r="AE114" s="10">
        <v>1620</v>
      </c>
      <c r="AF114" s="10">
        <f t="shared" si="7"/>
        <v>9720000</v>
      </c>
      <c r="AG114" s="48">
        <f t="shared" si="6"/>
        <v>97200</v>
      </c>
    </row>
    <row r="115" spans="1:36" ht="36">
      <c r="A115" s="7">
        <v>112</v>
      </c>
      <c r="B115" s="8" t="s">
        <v>286</v>
      </c>
      <c r="C115" s="7">
        <v>4</v>
      </c>
      <c r="D115" s="7" t="s">
        <v>134</v>
      </c>
      <c r="E115" s="7" t="s">
        <v>27</v>
      </c>
      <c r="F115" s="7" t="s">
        <v>13</v>
      </c>
      <c r="G115" s="7" t="s">
        <v>6</v>
      </c>
      <c r="H115" s="23"/>
      <c r="I115" s="10">
        <v>60000</v>
      </c>
      <c r="J115" s="9"/>
      <c r="K115" s="9"/>
      <c r="L115" s="9"/>
      <c r="M115" s="23"/>
      <c r="N115" s="9">
        <v>50000</v>
      </c>
      <c r="O115" s="9"/>
      <c r="P115" s="9"/>
      <c r="Q115" s="9"/>
      <c r="R115" s="9"/>
      <c r="S115" s="9"/>
      <c r="T115" s="9"/>
      <c r="U115" s="9">
        <v>450000</v>
      </c>
      <c r="V115" s="9"/>
      <c r="W115" s="9"/>
      <c r="X115" s="9"/>
      <c r="Y115" s="9">
        <v>45000</v>
      </c>
      <c r="Z115" s="9"/>
      <c r="AA115" s="9"/>
      <c r="AB115" s="9"/>
      <c r="AC115" s="9"/>
      <c r="AD115" s="10">
        <f t="shared" si="4"/>
        <v>605000</v>
      </c>
      <c r="AE115" s="10">
        <v>183</v>
      </c>
      <c r="AF115" s="10">
        <f t="shared" si="7"/>
        <v>110715000</v>
      </c>
      <c r="AG115" s="48">
        <f t="shared" si="6"/>
        <v>1107150</v>
      </c>
    </row>
    <row r="116" spans="1:36" ht="18">
      <c r="A116" s="7">
        <v>113</v>
      </c>
      <c r="B116" s="8" t="s">
        <v>135</v>
      </c>
      <c r="C116" s="7">
        <v>4</v>
      </c>
      <c r="D116" s="7" t="s">
        <v>19</v>
      </c>
      <c r="E116" s="7" t="s">
        <v>5</v>
      </c>
      <c r="F116" s="7" t="s">
        <v>85</v>
      </c>
      <c r="G116" s="7" t="s">
        <v>6</v>
      </c>
      <c r="H116" s="23"/>
      <c r="I116" s="9"/>
      <c r="J116" s="9"/>
      <c r="K116" s="9">
        <v>1000</v>
      </c>
      <c r="L116" s="9"/>
      <c r="M116" s="23"/>
      <c r="N116" s="9"/>
      <c r="O116" s="9"/>
      <c r="P116" s="9">
        <v>50000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0">
        <f t="shared" si="4"/>
        <v>51000</v>
      </c>
      <c r="AE116" s="10">
        <v>800</v>
      </c>
      <c r="AF116" s="10">
        <f t="shared" si="7"/>
        <v>40800000</v>
      </c>
      <c r="AG116" s="48">
        <f t="shared" si="6"/>
        <v>408000</v>
      </c>
    </row>
    <row r="117" spans="1:36" ht="54">
      <c r="A117" s="7">
        <v>114</v>
      </c>
      <c r="B117" s="8" t="s">
        <v>211</v>
      </c>
      <c r="C117" s="7">
        <v>4</v>
      </c>
      <c r="D117" s="7" t="s">
        <v>212</v>
      </c>
      <c r="E117" s="7" t="s">
        <v>5</v>
      </c>
      <c r="F117" s="7" t="s">
        <v>85</v>
      </c>
      <c r="G117" s="7" t="s">
        <v>6</v>
      </c>
      <c r="H117" s="23"/>
      <c r="I117" s="10">
        <v>300000</v>
      </c>
      <c r="J117" s="9">
        <v>200000</v>
      </c>
      <c r="K117" s="9">
        <v>200000</v>
      </c>
      <c r="L117" s="9"/>
      <c r="M117" s="23">
        <v>300000</v>
      </c>
      <c r="N117" s="9">
        <v>150000</v>
      </c>
      <c r="O117" s="9"/>
      <c r="P117" s="9">
        <v>150000</v>
      </c>
      <c r="Q117" s="9"/>
      <c r="R117" s="9"/>
      <c r="S117" s="9"/>
      <c r="T117" s="9"/>
      <c r="U117" s="9">
        <v>100000</v>
      </c>
      <c r="V117" s="9"/>
      <c r="W117" s="9"/>
      <c r="X117" s="9">
        <v>20000</v>
      </c>
      <c r="Y117" s="9"/>
      <c r="Z117" s="9"/>
      <c r="AA117" s="9"/>
      <c r="AB117" s="9"/>
      <c r="AC117" s="9"/>
      <c r="AD117" s="10">
        <f t="shared" si="4"/>
        <v>1420000</v>
      </c>
      <c r="AE117" s="10">
        <v>1239</v>
      </c>
      <c r="AF117" s="10">
        <f t="shared" si="7"/>
        <v>1759380000</v>
      </c>
      <c r="AG117" s="48">
        <f t="shared" si="6"/>
        <v>17593800</v>
      </c>
    </row>
    <row r="118" spans="1:36" ht="36">
      <c r="A118" s="7">
        <v>115</v>
      </c>
      <c r="B118" s="12" t="s">
        <v>213</v>
      </c>
      <c r="C118" s="7">
        <v>5</v>
      </c>
      <c r="D118" s="9" t="s">
        <v>214</v>
      </c>
      <c r="E118" s="7" t="s">
        <v>5</v>
      </c>
      <c r="F118" s="7" t="s">
        <v>6</v>
      </c>
      <c r="G118" s="7" t="s">
        <v>6</v>
      </c>
      <c r="H118" s="23">
        <v>60000</v>
      </c>
      <c r="I118" s="9"/>
      <c r="J118" s="9"/>
      <c r="K118" s="9"/>
      <c r="L118" s="9"/>
      <c r="M118" s="11"/>
      <c r="N118" s="9"/>
      <c r="O118" s="9">
        <v>30000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0">
        <f t="shared" si="4"/>
        <v>90000</v>
      </c>
      <c r="AE118" s="10">
        <v>5200</v>
      </c>
      <c r="AF118" s="10">
        <f t="shared" si="7"/>
        <v>468000000</v>
      </c>
      <c r="AG118" s="48">
        <f t="shared" si="6"/>
        <v>4680000</v>
      </c>
    </row>
    <row r="119" spans="1:36" ht="36">
      <c r="A119" s="7">
        <v>116</v>
      </c>
      <c r="B119" s="8" t="s">
        <v>215</v>
      </c>
      <c r="C119" s="7">
        <v>5</v>
      </c>
      <c r="D119" s="7" t="s">
        <v>297</v>
      </c>
      <c r="E119" s="7" t="s">
        <v>5</v>
      </c>
      <c r="F119" s="7" t="s">
        <v>216</v>
      </c>
      <c r="G119" s="7" t="s">
        <v>8</v>
      </c>
      <c r="H119" s="23"/>
      <c r="I119" s="9"/>
      <c r="J119" s="9"/>
      <c r="K119" s="9"/>
      <c r="L119" s="9"/>
      <c r="M119" s="11"/>
      <c r="N119" s="9"/>
      <c r="O119" s="9">
        <v>200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0">
        <f t="shared" si="4"/>
        <v>200</v>
      </c>
      <c r="AE119" s="12">
        <v>35000</v>
      </c>
      <c r="AF119" s="10">
        <f t="shared" si="7"/>
        <v>7000000</v>
      </c>
      <c r="AG119" s="48">
        <f t="shared" si="6"/>
        <v>70000</v>
      </c>
    </row>
    <row r="120" spans="1:36" ht="36">
      <c r="A120" s="7">
        <v>117</v>
      </c>
      <c r="B120" s="8" t="s">
        <v>273</v>
      </c>
      <c r="C120" s="7">
        <v>5</v>
      </c>
      <c r="D120" s="7" t="s">
        <v>274</v>
      </c>
      <c r="E120" s="7" t="s">
        <v>11</v>
      </c>
      <c r="F120" s="7" t="s">
        <v>22</v>
      </c>
      <c r="G120" s="7" t="s">
        <v>15</v>
      </c>
      <c r="H120" s="9">
        <v>5</v>
      </c>
      <c r="I120" s="9"/>
      <c r="J120" s="9">
        <v>5</v>
      </c>
      <c r="K120" s="9">
        <v>30</v>
      </c>
      <c r="L120" s="9">
        <v>20</v>
      </c>
      <c r="M120" s="33">
        <v>20</v>
      </c>
      <c r="N120" s="9">
        <v>5</v>
      </c>
      <c r="O120" s="9">
        <v>20</v>
      </c>
      <c r="P120" s="9">
        <v>10</v>
      </c>
      <c r="Q120" s="9"/>
      <c r="R120" s="9">
        <v>20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0">
        <f t="shared" si="4"/>
        <v>135</v>
      </c>
      <c r="AE120" s="34">
        <v>116000</v>
      </c>
      <c r="AF120" s="10">
        <f t="shared" si="7"/>
        <v>15660000</v>
      </c>
      <c r="AG120" s="48">
        <f t="shared" si="6"/>
        <v>156600</v>
      </c>
    </row>
    <row r="121" spans="1:36" ht="54">
      <c r="A121" s="7">
        <v>118</v>
      </c>
      <c r="B121" s="12" t="s">
        <v>287</v>
      </c>
      <c r="C121" s="7">
        <v>5</v>
      </c>
      <c r="D121" s="43" t="s">
        <v>136</v>
      </c>
      <c r="E121" s="7" t="s">
        <v>7</v>
      </c>
      <c r="F121" s="7" t="s">
        <v>20</v>
      </c>
      <c r="G121" s="7" t="s">
        <v>8</v>
      </c>
      <c r="H121" s="23">
        <v>2000</v>
      </c>
      <c r="I121" s="9"/>
      <c r="J121" s="9"/>
      <c r="K121" s="9"/>
      <c r="L121" s="9"/>
      <c r="M121" s="11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0">
        <f t="shared" si="4"/>
        <v>2000</v>
      </c>
      <c r="AE121" s="12">
        <v>27720</v>
      </c>
      <c r="AF121" s="10">
        <f t="shared" si="7"/>
        <v>55440000</v>
      </c>
      <c r="AG121" s="48">
        <f t="shared" si="6"/>
        <v>554400</v>
      </c>
    </row>
    <row r="122" spans="1:36" ht="18">
      <c r="A122" s="7">
        <v>119</v>
      </c>
      <c r="B122" s="8" t="s">
        <v>277</v>
      </c>
      <c r="C122" s="7">
        <v>5</v>
      </c>
      <c r="D122" s="7" t="s">
        <v>300</v>
      </c>
      <c r="E122" s="7" t="s">
        <v>7</v>
      </c>
      <c r="F122" s="7" t="s">
        <v>20</v>
      </c>
      <c r="G122" s="7" t="s">
        <v>8</v>
      </c>
      <c r="H122" s="9"/>
      <c r="I122" s="9"/>
      <c r="J122" s="9"/>
      <c r="K122" s="9">
        <v>1200</v>
      </c>
      <c r="L122" s="9"/>
      <c r="M122" s="33">
        <v>2500</v>
      </c>
      <c r="N122" s="9">
        <v>300</v>
      </c>
      <c r="O122" s="9"/>
      <c r="P122" s="9">
        <v>1000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0">
        <f>SUM(H122:AC122)</f>
        <v>5000</v>
      </c>
      <c r="AE122" s="34">
        <v>2865</v>
      </c>
      <c r="AF122" s="10">
        <f t="shared" si="7"/>
        <v>14325000</v>
      </c>
      <c r="AG122" s="48">
        <f t="shared" si="6"/>
        <v>143250</v>
      </c>
    </row>
    <row r="123" spans="1:36" ht="18" customHeight="1">
      <c r="A123" s="59" t="s">
        <v>298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60">
        <f>SUM(AF4:AF122)</f>
        <v>15651907500</v>
      </c>
      <c r="AF123" s="60"/>
      <c r="AG123" s="49"/>
    </row>
    <row r="124" spans="1:36">
      <c r="A124" s="65" t="s">
        <v>299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48"/>
    </row>
    <row r="127" spans="1:36">
      <c r="AJ127" s="6"/>
    </row>
    <row r="128" spans="1:36">
      <c r="AJ128" s="6"/>
    </row>
    <row r="129" spans="36:36">
      <c r="AJ129" s="6"/>
    </row>
    <row r="130" spans="36:36">
      <c r="AJ130" s="6"/>
    </row>
    <row r="131" spans="36:36">
      <c r="AJ131" s="6"/>
    </row>
  </sheetData>
  <autoFilter ref="B2:AF124"/>
  <sortState ref="A4:AO122">
    <sortCondition ref="C4:C122"/>
    <sortCondition ref="B4:B122"/>
  </sortState>
  <mergeCells count="37">
    <mergeCell ref="AG2:AG3"/>
    <mergeCell ref="C2:C3"/>
    <mergeCell ref="A124:AF124"/>
    <mergeCell ref="AE2:AE3"/>
    <mergeCell ref="AF2:AF3"/>
    <mergeCell ref="H2:H3"/>
    <mergeCell ref="I2:I3"/>
    <mergeCell ref="J2:J3"/>
    <mergeCell ref="L2:L3"/>
    <mergeCell ref="K2:K3"/>
    <mergeCell ref="B2:B3"/>
    <mergeCell ref="D2:D3"/>
    <mergeCell ref="E2:E3"/>
    <mergeCell ref="F2:F3"/>
    <mergeCell ref="G2:G3"/>
    <mergeCell ref="U2:U3"/>
    <mergeCell ref="N2:N3"/>
    <mergeCell ref="O2:O3"/>
    <mergeCell ref="P2:P3"/>
    <mergeCell ref="Q2:Q3"/>
    <mergeCell ref="R2:R3"/>
    <mergeCell ref="A123:AD123"/>
    <mergeCell ref="AE123:AF123"/>
    <mergeCell ref="A1:AF1"/>
    <mergeCell ref="AB2:AB3"/>
    <mergeCell ref="AC2:AC3"/>
    <mergeCell ref="A2:A3"/>
    <mergeCell ref="X2:X3"/>
    <mergeCell ref="Y2:Y3"/>
    <mergeCell ref="Z2:Z3"/>
    <mergeCell ref="AA2:AA3"/>
    <mergeCell ref="S2:S3"/>
    <mergeCell ref="T2:T3"/>
    <mergeCell ref="AD2:AD3"/>
    <mergeCell ref="V2:V3"/>
    <mergeCell ref="M2:M3"/>
    <mergeCell ref="W2:W3"/>
  </mergeCells>
  <conditionalFormatting sqref="A1">
    <cfRule type="duplicateValues" dxfId="0" priority="11"/>
  </conditionalFormatting>
  <pageMargins left="0.19685039370078741" right="0.19685039370078741" top="0.19685039370078741" bottom="0.19685039370078741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="70" zoomScaleNormal="70" workbookViewId="0">
      <selection sqref="A1:L1"/>
    </sheetView>
  </sheetViews>
  <sheetFormatPr defaultRowHeight="18"/>
  <cols>
    <col min="1" max="1" width="5.25" style="44" customWidth="1"/>
    <col min="2" max="2" width="9" style="44"/>
    <col min="3" max="3" width="17.125" style="44" customWidth="1"/>
    <col min="4" max="4" width="13.75" style="44" customWidth="1"/>
    <col min="5" max="5" width="9" style="44"/>
    <col min="6" max="6" width="13.625" style="44" customWidth="1"/>
    <col min="7" max="7" width="10.625" style="44" customWidth="1"/>
    <col min="8" max="9" width="9" style="44"/>
    <col min="10" max="10" width="14.25" style="44" customWidth="1"/>
    <col min="11" max="11" width="12.375" style="44" customWidth="1"/>
    <col min="12" max="12" width="15.25" style="44" customWidth="1"/>
    <col min="13" max="13" width="12.75" style="50" customWidth="1"/>
    <col min="14" max="16384" width="9" style="44"/>
  </cols>
  <sheetData>
    <row r="1" spans="1:13" ht="53.25" customHeight="1">
      <c r="A1" s="68" t="s">
        <v>303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3"/>
    </row>
    <row r="2" spans="1:13" ht="40.5" customHeight="1">
      <c r="A2" s="71" t="s">
        <v>265</v>
      </c>
      <c r="B2" s="71" t="s">
        <v>280</v>
      </c>
      <c r="C2" s="71" t="s">
        <v>243</v>
      </c>
      <c r="D2" s="71" t="s">
        <v>217</v>
      </c>
      <c r="E2" s="71" t="s">
        <v>218</v>
      </c>
      <c r="F2" s="71" t="s">
        <v>219</v>
      </c>
      <c r="G2" s="71" t="s">
        <v>220</v>
      </c>
      <c r="H2" s="71" t="s">
        <v>137</v>
      </c>
      <c r="I2" s="71" t="s">
        <v>0</v>
      </c>
      <c r="J2" s="59" t="s">
        <v>272</v>
      </c>
      <c r="K2" s="66" t="s">
        <v>283</v>
      </c>
      <c r="L2" s="66" t="s">
        <v>221</v>
      </c>
      <c r="M2" s="64" t="s">
        <v>301</v>
      </c>
    </row>
    <row r="3" spans="1:13" ht="67.5" customHeight="1">
      <c r="A3" s="71"/>
      <c r="B3" s="71"/>
      <c r="C3" s="71"/>
      <c r="D3" s="71"/>
      <c r="E3" s="71"/>
      <c r="F3" s="71"/>
      <c r="G3" s="71"/>
      <c r="H3" s="71"/>
      <c r="I3" s="71"/>
      <c r="J3" s="59"/>
      <c r="K3" s="66"/>
      <c r="L3" s="66"/>
      <c r="M3" s="64"/>
    </row>
    <row r="4" spans="1:13" ht="90">
      <c r="A4" s="7">
        <v>1</v>
      </c>
      <c r="B4" s="7" t="s">
        <v>295</v>
      </c>
      <c r="C4" s="45" t="s">
        <v>222</v>
      </c>
      <c r="D4" s="7" t="s">
        <v>223</v>
      </c>
      <c r="E4" s="7" t="s">
        <v>224</v>
      </c>
      <c r="F4" s="7" t="s">
        <v>225</v>
      </c>
      <c r="G4" s="7" t="s">
        <v>226</v>
      </c>
      <c r="H4" s="52">
        <v>3</v>
      </c>
      <c r="I4" s="7" t="s">
        <v>227</v>
      </c>
      <c r="J4" s="52">
        <v>5</v>
      </c>
      <c r="K4" s="34">
        <v>97650</v>
      </c>
      <c r="L4" s="10">
        <f>J4*K4</f>
        <v>488250</v>
      </c>
      <c r="M4" s="54">
        <f>L4/100</f>
        <v>4882.5</v>
      </c>
    </row>
    <row r="5" spans="1:13" ht="72">
      <c r="A5" s="7">
        <v>2</v>
      </c>
      <c r="B5" s="7" t="s">
        <v>228</v>
      </c>
      <c r="C5" s="45" t="s">
        <v>229</v>
      </c>
      <c r="D5" s="7" t="s">
        <v>230</v>
      </c>
      <c r="E5" s="7" t="s">
        <v>231</v>
      </c>
      <c r="F5" s="7" t="s">
        <v>232</v>
      </c>
      <c r="G5" s="7" t="s">
        <v>226</v>
      </c>
      <c r="H5" s="52">
        <v>3</v>
      </c>
      <c r="I5" s="7" t="s">
        <v>227</v>
      </c>
      <c r="J5" s="52">
        <v>300</v>
      </c>
      <c r="K5" s="35">
        <v>324450</v>
      </c>
      <c r="L5" s="12">
        <f>J5*K5</f>
        <v>97335000</v>
      </c>
      <c r="M5" s="54">
        <f t="shared" ref="M5:M6" si="0">L5/100</f>
        <v>973350</v>
      </c>
    </row>
    <row r="6" spans="1:13" ht="90">
      <c r="A6" s="7">
        <v>3</v>
      </c>
      <c r="B6" s="7" t="s">
        <v>233</v>
      </c>
      <c r="C6" s="45" t="s">
        <v>234</v>
      </c>
      <c r="D6" s="7" t="s">
        <v>235</v>
      </c>
      <c r="E6" s="7" t="s">
        <v>231</v>
      </c>
      <c r="F6" s="7" t="s">
        <v>232</v>
      </c>
      <c r="G6" s="7" t="s">
        <v>226</v>
      </c>
      <c r="H6" s="52">
        <v>3</v>
      </c>
      <c r="I6" s="7" t="s">
        <v>227</v>
      </c>
      <c r="J6" s="52">
        <v>280</v>
      </c>
      <c r="K6" s="35">
        <v>191100</v>
      </c>
      <c r="L6" s="12">
        <f>J6*K6</f>
        <v>53508000</v>
      </c>
      <c r="M6" s="54">
        <f t="shared" si="0"/>
        <v>535080</v>
      </c>
    </row>
    <row r="7" spans="1:13">
      <c r="A7" s="70" t="s">
        <v>281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46">
        <f>SUM(L4:L6)</f>
        <v>151331250</v>
      </c>
      <c r="M7" s="54"/>
    </row>
    <row r="8" spans="1:13">
      <c r="A8" s="67" t="s">
        <v>294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4"/>
    </row>
    <row r="9" spans="1:1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</sheetData>
  <mergeCells count="16">
    <mergeCell ref="M2:M3"/>
    <mergeCell ref="A8:L8"/>
    <mergeCell ref="A1:L1"/>
    <mergeCell ref="A7:K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19685039370078741" right="0.19685039370078741" top="0.19685039370078741" bottom="0.19685039370078741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zoomScale="60" zoomScaleNormal="60" workbookViewId="0">
      <selection activeCell="L4" sqref="L4"/>
    </sheetView>
  </sheetViews>
  <sheetFormatPr defaultColWidth="9" defaultRowHeight="16.5"/>
  <cols>
    <col min="1" max="1" width="5.625" style="5" customWidth="1"/>
    <col min="2" max="2" width="16.25" style="5" customWidth="1"/>
    <col min="3" max="3" width="15.375" style="5" customWidth="1"/>
    <col min="4" max="4" width="18.375" style="5" customWidth="1"/>
    <col min="5" max="5" width="7.5" style="5" customWidth="1"/>
    <col min="6" max="6" width="19.75" style="5" customWidth="1"/>
    <col min="7" max="7" width="12.625" style="5" customWidth="1"/>
    <col min="8" max="8" width="8.375" style="5" customWidth="1"/>
    <col min="9" max="9" width="9" style="5"/>
    <col min="10" max="10" width="7.5" style="5" customWidth="1"/>
    <col min="11" max="11" width="5.75" style="5" customWidth="1"/>
    <col min="12" max="12" width="6.875" style="5" customWidth="1"/>
    <col min="13" max="13" width="6.625" style="5" customWidth="1"/>
    <col min="14" max="14" width="8" style="5" customWidth="1"/>
    <col min="15" max="15" width="7.375" style="5" customWidth="1"/>
    <col min="16" max="16" width="6.5" style="5" customWidth="1"/>
    <col min="17" max="17" width="7.75" style="5" customWidth="1"/>
    <col min="18" max="18" width="6.75" style="5" customWidth="1"/>
    <col min="19" max="19" width="8.125" style="5" customWidth="1"/>
    <col min="20" max="20" width="7.5" style="5" customWidth="1"/>
    <col min="21" max="21" width="7.125" style="5" customWidth="1"/>
    <col min="22" max="22" width="7.75" style="5" customWidth="1"/>
    <col min="23" max="23" width="9.5" style="5" customWidth="1"/>
    <col min="24" max="24" width="15.625" style="5" customWidth="1"/>
    <col min="25" max="25" width="12" style="5" customWidth="1"/>
    <col min="26" max="16384" width="9" style="5"/>
  </cols>
  <sheetData>
    <row r="1" spans="1:25" ht="44.25" customHeight="1">
      <c r="A1" s="74" t="s">
        <v>304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6.5" customHeight="1">
      <c r="A2" s="62" t="s">
        <v>265</v>
      </c>
      <c r="B2" s="62" t="s">
        <v>282</v>
      </c>
      <c r="C2" s="62" t="s">
        <v>243</v>
      </c>
      <c r="D2" s="62" t="s">
        <v>217</v>
      </c>
      <c r="E2" s="62" t="s">
        <v>218</v>
      </c>
      <c r="F2" s="62" t="s">
        <v>219</v>
      </c>
      <c r="G2" s="62" t="s">
        <v>220</v>
      </c>
      <c r="H2" s="62" t="s">
        <v>137</v>
      </c>
      <c r="I2" s="62" t="s">
        <v>0</v>
      </c>
      <c r="J2" s="62" t="s">
        <v>244</v>
      </c>
      <c r="K2" s="62" t="s">
        <v>245</v>
      </c>
      <c r="L2" s="62" t="s">
        <v>246</v>
      </c>
      <c r="M2" s="62" t="s">
        <v>247</v>
      </c>
      <c r="N2" s="62" t="s">
        <v>248</v>
      </c>
      <c r="O2" s="62" t="s">
        <v>249</v>
      </c>
      <c r="P2" s="62" t="s">
        <v>250</v>
      </c>
      <c r="Q2" s="62" t="s">
        <v>251</v>
      </c>
      <c r="R2" s="62" t="s">
        <v>252</v>
      </c>
      <c r="S2" s="62" t="s">
        <v>253</v>
      </c>
      <c r="T2" s="62" t="s">
        <v>254</v>
      </c>
      <c r="U2" s="62" t="s">
        <v>258</v>
      </c>
      <c r="V2" s="62" t="s">
        <v>1</v>
      </c>
      <c r="W2" s="72" t="s">
        <v>283</v>
      </c>
      <c r="X2" s="72" t="s">
        <v>2</v>
      </c>
      <c r="Y2" s="66" t="s">
        <v>301</v>
      </c>
    </row>
    <row r="3" spans="1:25" ht="7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73"/>
      <c r="X3" s="73"/>
      <c r="Y3" s="66"/>
    </row>
    <row r="4" spans="1:25" ht="72">
      <c r="A4" s="7">
        <v>1</v>
      </c>
      <c r="B4" s="7" t="s">
        <v>236</v>
      </c>
      <c r="C4" s="45" t="s">
        <v>237</v>
      </c>
      <c r="D4" s="7" t="s">
        <v>238</v>
      </c>
      <c r="E4" s="7" t="s">
        <v>224</v>
      </c>
      <c r="F4" s="7" t="s">
        <v>239</v>
      </c>
      <c r="G4" s="7" t="s">
        <v>226</v>
      </c>
      <c r="H4" s="52">
        <v>2</v>
      </c>
      <c r="I4" s="7" t="s">
        <v>227</v>
      </c>
      <c r="J4" s="7"/>
      <c r="K4" s="7"/>
      <c r="L4" s="7"/>
      <c r="M4" s="7"/>
      <c r="N4" s="7"/>
      <c r="O4" s="7"/>
      <c r="P4" s="7"/>
      <c r="Q4" s="7">
        <v>10</v>
      </c>
      <c r="R4" s="7"/>
      <c r="S4" s="7"/>
      <c r="T4" s="7"/>
      <c r="U4" s="7"/>
      <c r="V4" s="7">
        <f>SUM(J4:U4)</f>
        <v>10</v>
      </c>
      <c r="W4" s="55">
        <v>126000</v>
      </c>
      <c r="X4" s="9">
        <f>V4*W4</f>
        <v>1260000</v>
      </c>
      <c r="Y4" s="51">
        <f>X4/100</f>
        <v>12600</v>
      </c>
    </row>
    <row r="5" spans="1:25" ht="90">
      <c r="A5" s="7">
        <v>2</v>
      </c>
      <c r="B5" s="7" t="s">
        <v>240</v>
      </c>
      <c r="C5" s="45" t="s">
        <v>241</v>
      </c>
      <c r="D5" s="7" t="s">
        <v>242</v>
      </c>
      <c r="E5" s="7" t="s">
        <v>231</v>
      </c>
      <c r="F5" s="7" t="s">
        <v>239</v>
      </c>
      <c r="G5" s="7" t="s">
        <v>226</v>
      </c>
      <c r="H5" s="52">
        <v>2</v>
      </c>
      <c r="I5" s="7" t="s">
        <v>227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3</v>
      </c>
      <c r="V5" s="7">
        <f>SUM(J5:U5)</f>
        <v>3</v>
      </c>
      <c r="W5" s="55">
        <v>824250</v>
      </c>
      <c r="X5" s="9">
        <f>V5*W5</f>
        <v>2472750</v>
      </c>
      <c r="Y5" s="51">
        <f t="shared" ref="Y5:Y6" si="0">X5/100</f>
        <v>24727.5</v>
      </c>
    </row>
    <row r="6" spans="1:25" ht="72">
      <c r="A6" s="7">
        <v>3</v>
      </c>
      <c r="B6" s="7" t="s">
        <v>233</v>
      </c>
      <c r="C6" s="45" t="s">
        <v>234</v>
      </c>
      <c r="D6" s="7" t="s">
        <v>235</v>
      </c>
      <c r="E6" s="7" t="s">
        <v>231</v>
      </c>
      <c r="F6" s="7" t="s">
        <v>239</v>
      </c>
      <c r="G6" s="7" t="s">
        <v>226</v>
      </c>
      <c r="H6" s="52">
        <v>2</v>
      </c>
      <c r="I6" s="7" t="s">
        <v>227</v>
      </c>
      <c r="J6" s="7">
        <v>45</v>
      </c>
      <c r="K6" s="7">
        <v>70</v>
      </c>
      <c r="L6" s="7">
        <v>60</v>
      </c>
      <c r="M6" s="7">
        <v>80</v>
      </c>
      <c r="N6" s="7">
        <v>120</v>
      </c>
      <c r="O6" s="7">
        <v>120</v>
      </c>
      <c r="P6" s="7">
        <v>50</v>
      </c>
      <c r="Q6" s="7">
        <v>20</v>
      </c>
      <c r="R6" s="7">
        <v>80</v>
      </c>
      <c r="S6" s="56">
        <v>20</v>
      </c>
      <c r="T6" s="7">
        <v>12</v>
      </c>
      <c r="U6" s="7"/>
      <c r="V6" s="7">
        <f>SUM(J6:U6)</f>
        <v>677</v>
      </c>
      <c r="W6" s="55">
        <v>205800</v>
      </c>
      <c r="X6" s="9">
        <f>V6*W6</f>
        <v>139326600</v>
      </c>
      <c r="Y6" s="51">
        <f t="shared" si="0"/>
        <v>1393266</v>
      </c>
    </row>
    <row r="7" spans="1:25" ht="18">
      <c r="A7" s="70" t="s">
        <v>281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46">
        <f>SUM(X4:X6)</f>
        <v>143059350</v>
      </c>
      <c r="Y7" s="57"/>
    </row>
    <row r="8" spans="1:25" ht="18">
      <c r="A8" s="70" t="s">
        <v>296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57"/>
    </row>
  </sheetData>
  <mergeCells count="28">
    <mergeCell ref="A1:Y1"/>
    <mergeCell ref="Y2:Y3"/>
    <mergeCell ref="A7:W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8:X8"/>
    <mergeCell ref="T2:T3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pageMargins left="0.19685039370078741" right="0.19685039370078741" top="0.19685039370078741" bottom="0.19685039370078741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Gói 1</vt:lpstr>
      <vt:lpstr>2A</vt:lpstr>
      <vt:lpstr>2B</vt:lpstr>
      <vt:lpstr>'Gói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2021-03-19T00:57:09Z</dcterms:modified>
</cp:coreProperties>
</file>